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4427687-2E3A-4F5F-AC8E-7B286769883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F157" i="1" l="1"/>
  <c r="F196" i="1" s="1"/>
  <c r="I43" i="1"/>
  <c r="I196" i="1" s="1"/>
  <c r="J62" i="1"/>
  <c r="L196" i="1"/>
  <c r="J43" i="1"/>
  <c r="G43" i="1"/>
  <c r="G196" i="1" s="1"/>
  <c r="J24" i="1"/>
  <c r="J196" i="1" s="1"/>
  <c r="H24" i="1"/>
  <c r="H196" i="1" s="1"/>
</calcChain>
</file>

<file path=xl/sharedStrings.xml><?xml version="1.0" encoding="utf-8"?>
<sst xmlns="http://schemas.openxmlformats.org/spreadsheetml/2006/main" count="296" uniqueCount="107">
  <si>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</si>
  <si>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</si>
  <si>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</si>
  <si>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</si>
  <si>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</si>
  <si>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</si>
  <si>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</si>
  <si>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</si>
  <si>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</si>
  <si>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</si>
  <si>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</si>
  <si>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</si>
  <si>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</si>
  <si>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</si>
  <si>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</si>
  <si>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</si>
  <si>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</si>
  <si>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</si>
  <si>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</si>
  <si>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</si>
  <si>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</si>
  <si>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</si>
  <si>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</si>
  <si>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</si>
  <si>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</si>
  <si>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</si>
  <si>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</si>
  <si>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</si>
  <si>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</si>
  <si>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</si>
  <si>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</si>
  <si>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</si>
  <si>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</si>
  <si>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</si>
  <si>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</si>
  <si>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</si>
  <si>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</si>
  <si>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</si>
  <si>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</si>
  <si>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№ 2 г.Новоузенска Саратовской области"</t>
  </si>
  <si>
    <t>директор</t>
  </si>
  <si>
    <t>Бондарева И.А,</t>
  </si>
  <si>
    <t>сырники из творога со сгущенным молоком</t>
  </si>
  <si>
    <t>523.9</t>
  </si>
  <si>
    <t>19.34</t>
  </si>
  <si>
    <t>46.52</t>
  </si>
  <si>
    <t>чай сладкий с сахаром</t>
  </si>
  <si>
    <t>0.20</t>
  </si>
  <si>
    <t>60.00</t>
  </si>
  <si>
    <t>банан</t>
  </si>
  <si>
    <t>салат из свежих огурцов</t>
  </si>
  <si>
    <t>щи</t>
  </si>
  <si>
    <t>плов с мясом</t>
  </si>
  <si>
    <t>42.44</t>
  </si>
  <si>
    <t>компот из сухофруктов</t>
  </si>
  <si>
    <t>пшеничный 1 сорт</t>
  </si>
  <si>
    <t>столичный</t>
  </si>
  <si>
    <t>каша молочная из манной крупы</t>
  </si>
  <si>
    <t>какао</t>
  </si>
  <si>
    <t>батон с сыром, маслом</t>
  </si>
  <si>
    <t>салат из свеклы с зеленым горошком</t>
  </si>
  <si>
    <t>суп гороховый</t>
  </si>
  <si>
    <t>птица отварная</t>
  </si>
  <si>
    <t>макаронные изделия отварные</t>
  </si>
  <si>
    <t>напиток из шиповника</t>
  </si>
  <si>
    <t>Омлет натуральный</t>
  </si>
  <si>
    <t>булочка Веснушка</t>
  </si>
  <si>
    <t>яблоко</t>
  </si>
  <si>
    <t>борщ</t>
  </si>
  <si>
    <t>рыба тушенная с овощами</t>
  </si>
  <si>
    <t>гречка отварная</t>
  </si>
  <si>
    <t>чай с лимоном</t>
  </si>
  <si>
    <t>каша молочная геркулесовая</t>
  </si>
  <si>
    <t>батон с маслом</t>
  </si>
  <si>
    <t>груша</t>
  </si>
  <si>
    <t>салат из свежих помидоров</t>
  </si>
  <si>
    <t>рассольник Ленинградский</t>
  </si>
  <si>
    <t>жаркое по-домашнему</t>
  </si>
  <si>
    <t>хлеб пшеничный 1 сорт</t>
  </si>
  <si>
    <t>хлеб столичный</t>
  </si>
  <si>
    <t>батон с маслом и сыром</t>
  </si>
  <si>
    <t>каша пшеничная</t>
  </si>
  <si>
    <t>салат из соленых огурцов</t>
  </si>
  <si>
    <t>суп вермишелевый</t>
  </si>
  <si>
    <t>котлета рыбная</t>
  </si>
  <si>
    <t>капуста тушенная</t>
  </si>
  <si>
    <t>салат из свеклы и зеленого горошка</t>
  </si>
  <si>
    <t>суп с фасолью</t>
  </si>
  <si>
    <t>плов из птицы</t>
  </si>
  <si>
    <t>запеканка из творога со сгущенным молоком</t>
  </si>
  <si>
    <t>салат из свежих огурцов и помидоров</t>
  </si>
  <si>
    <t>котлета мясная</t>
  </si>
  <si>
    <t>чай сладкий</t>
  </si>
  <si>
    <t>мандарин</t>
  </si>
  <si>
    <t>каша молочная ячневая</t>
  </si>
  <si>
    <t>салат из соленых огурцов с луком</t>
  </si>
  <si>
    <t>суп с пшеном</t>
  </si>
  <si>
    <t>рагу овощное с мясом кур</t>
  </si>
  <si>
    <t>яйцо вареное</t>
  </si>
  <si>
    <t>каша молочная пшеничная</t>
  </si>
  <si>
    <t>139
47,00</t>
  </si>
  <si>
    <t>гороховое пюре</t>
  </si>
  <si>
    <t>Рассольник Ленинградский</t>
  </si>
  <si>
    <t>гуляш</t>
  </si>
  <si>
    <t>каша молочная рисовая</t>
  </si>
  <si>
    <t>сок</t>
  </si>
  <si>
    <t>др.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</si>
</sst>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65" fontId="0" fillId="4" borderId="2" xfId="1" applyNumberFormat="1" applyFont="1" applyFill="1" applyBorder="1" applyAlignment="1" applyProtection="1">
      <alignment horizontal="left"/>
      <protection locked="0"/>
    </xf>
    <xf numFmtId="164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43" fontId="0" fillId="4" borderId="2" xfId="2" applyNumberFormat="1" applyFont="1" applyFill="1" applyBorder="1" applyAlignment="1" applyProtection="1">
      <protection locked="0"/>
    </xf>
    <xf numFmtId="1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43" fontId="0" fillId="4" borderId="2" xfId="0" applyNumberFormat="1" applyFill="1" applyBorder="1" applyAlignment="1" applyProtection="1">
      <alignment horizontal="right"/>
      <protection locked="0"/>
    </xf>
    <xf numFmtId="43" fontId="0" fillId="4" borderId="2" xfId="2" applyNumberFormat="1" applyFont="1" applyFill="1" applyBorder="1" applyAlignment="1" applyProtection="1">
      <alignment horizontal="left"/>
      <protection locked="0"/>
    </xf>
    <xf numFmtId="0" fontId="12" fillId="4" borderId="2" xfId="3" applyFill="1" applyBorder="1" applyAlignment="1" applyProtection="1">
      <alignment wrapText="1"/>
      <protection locked="0"/>
    </xf>
    <xf numFmtId="0" fontId="12" fillId="4" borderId="4" xfId="3" applyFill="1" applyBorder="1" applyAlignment="1" applyProtection="1">
      <alignment wrapText="1"/>
      <protection locked="0"/>
    </xf>
    <xf numFmtId="43" fontId="0" fillId="4" borderId="2" xfId="2" applyNumberFormat="1" applyFont="1" applyFill="1" applyBorder="1" applyAlignment="1" applyProtection="1">
      <alignment horizontal="right"/>
      <protection locked="0"/>
    </xf>
    <xf numFmtId="164" fontId="0" fillId="4" borderId="17" xfId="0" applyNumberFormat="1" applyFill="1" applyBorder="1" applyProtection="1">
      <protection locked="0"/>
    </xf>
    <xf numFmtId="1" fontId="12" fillId="4" borderId="2" xfId="3" applyNumberFormat="1" applyFill="1" applyBorder="1" applyProtection="1">
      <protection locked="0"/>
    </xf>
    <xf numFmtId="1" fontId="12" fillId="4" borderId="17" xfId="3" applyNumberFormat="1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1" fontId="12" fillId="4" borderId="2" xfId="3" applyNumberFormat="1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164" fontId="12" fillId="4" borderId="2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0" fontId="12" fillId="4" borderId="4" xfId="3" applyFill="1" applyBorder="1" applyProtection="1">
      <protection locked="0"/>
    </xf>
    <xf numFmtId="1" fontId="12" fillId="4" borderId="17" xfId="3" applyNumberFormat="1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0" fontId="12" fillId="4" borderId="3" xfId="3" applyFill="1" applyBorder="1" applyAlignment="1" applyProtection="1">
      <alignment wrapText="1"/>
      <protection locked="0"/>
    </xf>
    <xf numFmtId="2" fontId="12" fillId="4" borderId="2" xfId="3" applyNumberFormat="1" applyFill="1" applyBorder="1" applyAlignment="1" applyProtection="1">
      <alignment wrapText="1"/>
      <protection locked="0"/>
    </xf>
    <xf numFmtId="0" fontId="12" fillId="4" borderId="1" xfId="3" applyFill="1" applyBorder="1" applyAlignment="1" applyProtection="1">
      <alignment wrapText="1"/>
      <protection locked="0"/>
    </xf>
    <xf numFmtId="2" fontId="12" fillId="4" borderId="3" xfId="3" applyNumberFormat="1" applyFill="1" applyBorder="1" applyProtection="1">
      <protection locked="0"/>
    </xf>
    <xf numFmtId="165" fontId="12" fillId="4" borderId="2" xfId="4" applyNumberFormat="1" applyFont="1" applyFill="1" applyBorder="1" applyAlignment="1" applyProtection="1">
      <alignment horizontal="left"/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2" fontId="12" fillId="4" borderId="15" xfId="3" applyNumberFormat="1" applyFill="1" applyBorder="1" applyAlignment="1" applyProtection="1">
      <alignment horizontal="right"/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164" fontId="12" fillId="4" borderId="17" xfId="3" applyNumberFormat="1" applyFill="1" applyBorder="1" applyProtection="1">
      <protection locked="0"/>
    </xf>
    <xf numFmtId="2" fontId="12" fillId="4" borderId="24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0" fontId="12" fillId="4" borderId="2" xfId="3" applyFill="1" applyBorder="1" applyAlignment="1" applyProtection="1">
      <alignment wrapText="1"/>
      <protection locked="0"/>
    </xf>
    <xf numFmtId="0" fontId="12" fillId="4" borderId="4" xfId="3" applyFill="1" applyBorder="1" applyAlignment="1" applyProtection="1">
      <alignment wrapText="1"/>
      <protection locked="0"/>
    </xf>
    <xf numFmtId="0" fontId="12" fillId="4" borderId="2" xfId="3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2" fontId="12" fillId="4" borderId="2" xfId="3" applyNumberFormat="1" applyFill="1" applyBorder="1" applyProtection="1">
      <protection locked="0"/>
    </xf>
    <xf numFmtId="2" fontId="12" fillId="4" borderId="4" xfId="3" applyNumberFormat="1" applyFill="1" applyBorder="1" applyProtection="1">
      <protection locked="0"/>
    </xf>
    <xf numFmtId="164" fontId="12" fillId="4" borderId="2" xfId="3" applyNumberFormat="1" applyFill="1" applyBorder="1" applyProtection="1">
      <protection locked="0"/>
    </xf>
    <xf numFmtId="0" fontId="12" fillId="4" borderId="2" xfId="3" applyFill="1" applyBorder="1" applyProtection="1">
      <protection locked="0"/>
    </xf>
    <xf numFmtId="2" fontId="12" fillId="4" borderId="17" xfId="3" applyNumberFormat="1" applyFill="1" applyBorder="1" applyProtection="1">
      <protection locked="0"/>
    </xf>
    <xf numFmtId="2" fontId="12" fillId="4" borderId="23" xfId="3" applyNumberFormat="1" applyFill="1" applyBorder="1" applyProtection="1">
      <protection locked="0"/>
    </xf>
    <xf numFmtId="0" fontId="12" fillId="4" borderId="1" xfId="3" applyFill="1" applyBorder="1" applyAlignment="1" applyProtection="1">
      <alignment wrapText="1"/>
      <protection locked="0"/>
    </xf>
    <xf numFmtId="0" fontId="12" fillId="4" borderId="2" xfId="3" applyFill="1" applyBorder="1" applyAlignment="1" applyProtection="1">
      <alignment wrapText="1"/>
      <protection locked="0"/>
    </xf>
    <xf numFmtId="2" fontId="12" fillId="4" borderId="15" xfId="3" applyNumberFormat="1" applyFill="1" applyBorder="1" applyAlignment="1" applyProtection="1">
      <alignment horizontal="right"/>
      <protection locked="0"/>
    </xf>
    <xf numFmtId="2" fontId="12" fillId="4" borderId="17" xfId="3" applyNumberFormat="1" applyFill="1" applyBorder="1" applyAlignment="1" applyProtection="1">
      <alignment horizontal="right"/>
      <protection locked="0"/>
    </xf>
    <xf numFmtId="164" fontId="12" fillId="4" borderId="2" xfId="3" applyNumberFormat="1" applyFill="1" applyBorder="1" applyAlignment="1" applyProtection="1">
      <alignment horizontal="right"/>
      <protection locked="0"/>
    </xf>
    <xf numFmtId="0" fontId="12" fillId="4" borderId="2" xfId="3" applyFill="1" applyBorder="1" applyProtection="1">
      <protection locked="0"/>
    </xf>
    <xf numFmtId="0" fontId="12" fillId="4" borderId="1" xfId="3" applyFill="1" applyBorder="1" applyProtection="1">
      <protection locked="0"/>
    </xf>
    <xf numFmtId="2" fontId="12" fillId="4" borderId="1" xfId="3" applyNumberFormat="1" applyFill="1" applyBorder="1" applyAlignment="1" applyProtection="1">
      <alignment horizontal="right"/>
      <protection locked="0"/>
    </xf>
    <xf numFmtId="2" fontId="12" fillId="4" borderId="2" xfId="3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30000000}"/>
    <cellStyle name="Финансовый" xfId="1" builtinId="3"/>
    <cellStyle name="Финансовый 2" xfId="2" xr:uid="{5A6EE0F1-0892-4003-B5E5-66894A5D1E73}"/>
    <cellStyle name="Финансовый 3" xfId="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Q179" sqref="Q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0" t="s">
        <v>39</v>
      </c>
      <c r="D1" s="131"/>
      <c r="E1" s="131"/>
      <c r="F1" s="12" t="s">
        <v>16</v>
      </c>
      <c r="G1" s="2" t="s">
        <v>17</v>
      </c>
      <c r="H1" s="132" t="s">
        <v>40</v>
      </c>
      <c r="I1" s="132"/>
      <c r="J1" s="132"/>
      <c r="K1" s="132"/>
    </row>
    <row r="2" spans="1:12" ht="18" x14ac:dyDescent="0.2">
      <c r="A2" s="35" t="s">
        <v>6</v>
      </c>
      <c r="C2" s="2"/>
      <c r="G2" s="2" t="s">
        <v>18</v>
      </c>
      <c r="H2" s="132" t="s">
        <v>41</v>
      </c>
      <c r="I2" s="132"/>
      <c r="J2" s="132"/>
      <c r="K2" s="13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300</v>
      </c>
      <c r="G6" s="40">
        <v>18.82</v>
      </c>
      <c r="H6" s="40" t="s">
        <v>44</v>
      </c>
      <c r="I6" s="40" t="s">
        <v>45</v>
      </c>
      <c r="J6" s="40" t="s">
        <v>43</v>
      </c>
      <c r="K6" s="41">
        <v>219</v>
      </c>
      <c r="L6" s="40">
        <v>80.94</v>
      </c>
    </row>
    <row r="7" spans="1:12" ht="15.75" thickBot="1" x14ac:dyDescent="0.3">
      <c r="A7" s="23"/>
      <c r="B7" s="15"/>
      <c r="C7" s="11"/>
      <c r="D7" s="7" t="s">
        <v>22</v>
      </c>
      <c r="E7" s="42" t="s">
        <v>46</v>
      </c>
      <c r="F7" s="43">
        <v>200</v>
      </c>
      <c r="G7" s="40">
        <v>0.4</v>
      </c>
      <c r="H7" s="43" t="s">
        <v>47</v>
      </c>
      <c r="I7" s="43">
        <v>25.5</v>
      </c>
      <c r="J7" s="43" t="s">
        <v>48</v>
      </c>
      <c r="K7" s="44">
        <v>376</v>
      </c>
      <c r="L7" s="40">
        <v>4.6500000000000004</v>
      </c>
    </row>
    <row r="8" spans="1:12" ht="15.75" thickBot="1" x14ac:dyDescent="0.3">
      <c r="A8" s="23"/>
      <c r="B8" s="15"/>
      <c r="C8" s="11"/>
      <c r="D8" s="7" t="s">
        <v>23</v>
      </c>
      <c r="E8" s="42"/>
      <c r="F8" s="43"/>
      <c r="G8" s="40"/>
      <c r="H8" s="43"/>
      <c r="I8" s="43"/>
      <c r="J8" s="43"/>
      <c r="K8" s="44"/>
      <c r="L8" s="40"/>
    </row>
    <row r="9" spans="1:12" ht="15.75" thickBot="1" x14ac:dyDescent="0.3">
      <c r="A9" s="23"/>
      <c r="B9" s="15"/>
      <c r="C9" s="11"/>
      <c r="D9" s="7" t="s">
        <v>24</v>
      </c>
      <c r="E9" s="42" t="s">
        <v>49</v>
      </c>
      <c r="F9" s="43">
        <v>110</v>
      </c>
      <c r="G9" s="40">
        <v>1.65</v>
      </c>
      <c r="H9" s="43">
        <v>0.75</v>
      </c>
      <c r="I9" s="43">
        <v>15.11</v>
      </c>
      <c r="J9" s="43">
        <v>47</v>
      </c>
      <c r="K9" s="44">
        <v>338</v>
      </c>
      <c r="L9" s="40">
        <v>21</v>
      </c>
    </row>
    <row r="10" spans="1:12" ht="15" x14ac:dyDescent="0.25">
      <c r="A10" s="23"/>
      <c r="B10" s="15"/>
      <c r="C10" s="11"/>
      <c r="D10" s="7"/>
      <c r="E10" s="42"/>
      <c r="F10" s="43"/>
      <c r="G10" s="40"/>
      <c r="H10" s="43"/>
      <c r="I10" s="43"/>
      <c r="J10" s="43"/>
      <c r="K10" s="44"/>
      <c r="L10" s="40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20.869999999999997</v>
      </c>
      <c r="H13" s="19">
        <f t="shared" si="0"/>
        <v>0.75</v>
      </c>
      <c r="I13" s="19">
        <f t="shared" si="0"/>
        <v>40.61</v>
      </c>
      <c r="J13" s="19">
        <f t="shared" si="0"/>
        <v>47</v>
      </c>
      <c r="K13" s="25"/>
      <c r="L13" s="19">
        <f t="shared" ref="L13" si="1">SUM(L6:L12)</f>
        <v>106.59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0.98</v>
      </c>
      <c r="H14" s="43">
        <v>2.4700000000000002</v>
      </c>
      <c r="I14" s="43">
        <v>4.29</v>
      </c>
      <c r="J14" s="43">
        <v>43.74</v>
      </c>
      <c r="K14" s="44">
        <v>53</v>
      </c>
      <c r="L14" s="43">
        <v>5.52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1.4</v>
      </c>
      <c r="H15" s="43">
        <v>3.96</v>
      </c>
      <c r="I15" s="43">
        <v>6.27</v>
      </c>
      <c r="J15" s="43">
        <v>71.099999999999994</v>
      </c>
      <c r="K15" s="44">
        <v>88</v>
      </c>
      <c r="L15" s="43">
        <v>9.14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200</v>
      </c>
      <c r="G16" s="43">
        <v>21.34</v>
      </c>
      <c r="H16" s="43">
        <v>13.56</v>
      </c>
      <c r="I16" s="43" t="s">
        <v>53</v>
      </c>
      <c r="J16" s="43">
        <v>515.20000000000005</v>
      </c>
      <c r="K16" s="44">
        <v>291</v>
      </c>
      <c r="L16" s="43">
        <v>46.42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45</v>
      </c>
      <c r="G19" s="43">
        <v>0.45</v>
      </c>
      <c r="H19" s="43">
        <v>0.45</v>
      </c>
      <c r="I19" s="43">
        <v>22.04</v>
      </c>
      <c r="J19" s="43">
        <v>110.3</v>
      </c>
      <c r="K19" s="44"/>
      <c r="L19" s="43">
        <v>2.31</v>
      </c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32</v>
      </c>
      <c r="G20" s="43">
        <v>2.04</v>
      </c>
      <c r="H20" s="43">
        <v>6.08</v>
      </c>
      <c r="I20" s="43">
        <v>10.199999999999999</v>
      </c>
      <c r="J20" s="43">
        <v>91.8</v>
      </c>
      <c r="K20" s="44"/>
      <c r="L20" s="43">
        <v>1.58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737</v>
      </c>
      <c r="G23" s="19">
        <f t="shared" ref="G23:J23" si="2">SUM(G14:G22)</f>
        <v>26.869999999999997</v>
      </c>
      <c r="H23" s="19">
        <f t="shared" si="2"/>
        <v>26.61</v>
      </c>
      <c r="I23" s="19">
        <f t="shared" si="2"/>
        <v>74.809999999999988</v>
      </c>
      <c r="J23" s="19">
        <f t="shared" si="2"/>
        <v>964.94</v>
      </c>
      <c r="K23" s="25"/>
      <c r="L23" s="19">
        <f t="shared" ref="L23" si="3">SUM(L14:L22)</f>
        <v>70.97</v>
      </c>
    </row>
    <row r="24" spans="1:12" ht="15" x14ac:dyDescent="0.2">
      <c r="A24" s="29">
        <f>A6</f>
        <v>1</v>
      </c>
      <c r="B24" s="30">
        <f>B6</f>
        <v>1</v>
      </c>
      <c r="C24" s="133" t="s">
        <v>4</v>
      </c>
      <c r="D24" s="134"/>
      <c r="E24" s="31"/>
      <c r="F24" s="32">
        <f>F13+F23</f>
        <v>1347</v>
      </c>
      <c r="G24" s="32">
        <f t="shared" ref="G24:J24" si="4">G13+G23</f>
        <v>47.739999999999995</v>
      </c>
      <c r="H24" s="32">
        <f t="shared" si="4"/>
        <v>27.36</v>
      </c>
      <c r="I24" s="32">
        <f t="shared" si="4"/>
        <v>115.41999999999999</v>
      </c>
      <c r="J24" s="32">
        <f t="shared" si="4"/>
        <v>1011.94</v>
      </c>
      <c r="K24" s="32"/>
      <c r="L24" s="32">
        <f t="shared" ref="L24" si="5">L13+L23</f>
        <v>177.56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7.45</v>
      </c>
      <c r="H25" s="40">
        <v>9.56</v>
      </c>
      <c r="I25" s="40">
        <v>34.9</v>
      </c>
      <c r="J25" s="40">
        <v>224.1</v>
      </c>
      <c r="K25" s="41">
        <v>182</v>
      </c>
      <c r="L25" s="40">
        <v>17.82</v>
      </c>
    </row>
    <row r="26" spans="1:12" ht="15" x14ac:dyDescent="0.25">
      <c r="A26" s="14"/>
      <c r="B26" s="15"/>
      <c r="C26" s="11"/>
      <c r="D26" s="7" t="s">
        <v>22</v>
      </c>
      <c r="E26" s="42" t="s">
        <v>58</v>
      </c>
      <c r="F26" s="43">
        <v>200</v>
      </c>
      <c r="G26" s="43">
        <v>0.4</v>
      </c>
      <c r="H26" s="43">
        <v>0.4</v>
      </c>
      <c r="I26" s="43">
        <v>25.5</v>
      </c>
      <c r="J26" s="43">
        <v>119</v>
      </c>
      <c r="K26" s="44">
        <v>382</v>
      </c>
      <c r="L26" s="43">
        <v>24.01</v>
      </c>
    </row>
    <row r="27" spans="1:12" ht="15" x14ac:dyDescent="0.25">
      <c r="A27" s="14"/>
      <c r="B27" s="15"/>
      <c r="C27" s="11"/>
      <c r="D27" s="7" t="s">
        <v>23</v>
      </c>
      <c r="E27" s="42" t="s">
        <v>59</v>
      </c>
      <c r="F27" s="43">
        <v>100</v>
      </c>
      <c r="G27" s="43">
        <v>7.8</v>
      </c>
      <c r="H27" s="43">
        <v>8.3000000000000007</v>
      </c>
      <c r="I27" s="43">
        <v>19.829999999999998</v>
      </c>
      <c r="J27" s="43">
        <v>157</v>
      </c>
      <c r="K27" s="44">
        <v>3</v>
      </c>
      <c r="L27" s="43">
        <v>18.29</v>
      </c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15.65</v>
      </c>
      <c r="H32" s="19">
        <f t="shared" ref="H32" si="7">SUM(H25:H31)</f>
        <v>18.260000000000002</v>
      </c>
      <c r="I32" s="19">
        <f t="shared" ref="I32" si="8">SUM(I25:I31)</f>
        <v>80.22999999999999</v>
      </c>
      <c r="J32" s="19">
        <f t="shared" ref="J32:L32" si="9">SUM(J25:J31)</f>
        <v>500.1</v>
      </c>
      <c r="K32" s="25"/>
      <c r="L32" s="19">
        <f t="shared" si="9"/>
        <v>60.12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0.98</v>
      </c>
      <c r="H33" s="43">
        <v>2.4700000000000002</v>
      </c>
      <c r="I33" s="43">
        <v>4.37</v>
      </c>
      <c r="J33" s="43">
        <v>43.74</v>
      </c>
      <c r="K33" s="44">
        <v>53</v>
      </c>
      <c r="L33" s="43">
        <v>4.57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108.6</v>
      </c>
      <c r="K34" s="44">
        <v>102</v>
      </c>
      <c r="L34" s="43">
        <v>4.91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95</v>
      </c>
      <c r="G35" s="43">
        <v>12.34</v>
      </c>
      <c r="H35" s="43">
        <v>13.45</v>
      </c>
      <c r="I35" s="43">
        <v>0.44</v>
      </c>
      <c r="J35" s="43">
        <v>238.18</v>
      </c>
      <c r="K35" s="44">
        <v>288</v>
      </c>
      <c r="L35" s="43">
        <v>32.42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155</v>
      </c>
      <c r="G36" s="43">
        <v>5.6</v>
      </c>
      <c r="H36" s="43">
        <v>0.67</v>
      </c>
      <c r="I36" s="43">
        <v>31.92</v>
      </c>
      <c r="J36" s="43">
        <v>136.30000000000001</v>
      </c>
      <c r="K36" s="44">
        <v>202</v>
      </c>
      <c r="L36" s="43">
        <v>7.68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0.68</v>
      </c>
      <c r="H37" s="43">
        <v>0.3</v>
      </c>
      <c r="I37" s="43">
        <v>27.6</v>
      </c>
      <c r="J37" s="43">
        <v>88.2</v>
      </c>
      <c r="K37" s="44">
        <v>388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45</v>
      </c>
      <c r="G38" s="43">
        <v>0.45</v>
      </c>
      <c r="H38" s="43">
        <v>0.45</v>
      </c>
      <c r="I38" s="43">
        <v>22.05</v>
      </c>
      <c r="J38" s="43">
        <v>110.3</v>
      </c>
      <c r="K38" s="44"/>
      <c r="L38" s="43">
        <v>2.31</v>
      </c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32</v>
      </c>
      <c r="G39" s="43">
        <v>2.04</v>
      </c>
      <c r="H39" s="43">
        <v>6.08</v>
      </c>
      <c r="I39" s="43">
        <v>13.2</v>
      </c>
      <c r="J39" s="43">
        <v>91.8</v>
      </c>
      <c r="K39" s="44"/>
      <c r="L39" s="43">
        <v>1.58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787</v>
      </c>
      <c r="G42" s="19">
        <f t="shared" ref="G42" si="10">SUM(G33:G41)</f>
        <v>26.48</v>
      </c>
      <c r="H42" s="19">
        <f t="shared" ref="H42" si="11">SUM(H33:H41)</f>
        <v>27.64</v>
      </c>
      <c r="I42" s="19">
        <f t="shared" ref="I42" si="12">SUM(I33:I41)</f>
        <v>112.81</v>
      </c>
      <c r="J42" s="19">
        <f t="shared" ref="J42:L42" si="13">SUM(J33:J41)</f>
        <v>817.11999999999989</v>
      </c>
      <c r="K42" s="25"/>
      <c r="L42" s="19">
        <f t="shared" si="13"/>
        <v>60.470000000000006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133" t="s">
        <v>4</v>
      </c>
      <c r="D43" s="134"/>
      <c r="E43" s="31"/>
      <c r="F43" s="32">
        <f>F32+F42</f>
        <v>1287</v>
      </c>
      <c r="G43" s="32">
        <f t="shared" ref="G43" si="14">G32+G42</f>
        <v>42.13</v>
      </c>
      <c r="H43" s="32">
        <f t="shared" ref="H43" si="15">H32+H42</f>
        <v>45.900000000000006</v>
      </c>
      <c r="I43" s="32">
        <f t="shared" ref="I43" si="16">I32+I42</f>
        <v>193.04</v>
      </c>
      <c r="J43" s="32">
        <f t="shared" ref="J43:L43" si="17">J32+J42</f>
        <v>1317.2199999999998</v>
      </c>
      <c r="K43" s="32"/>
      <c r="L43" s="32">
        <f t="shared" si="17"/>
        <v>120.59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65</v>
      </c>
      <c r="F44" s="40">
        <v>200</v>
      </c>
      <c r="G44" s="54">
        <v>10.68</v>
      </c>
      <c r="H44" s="54">
        <v>16.03</v>
      </c>
      <c r="I44" s="55">
        <v>6.02</v>
      </c>
      <c r="J44" s="40">
        <v>222</v>
      </c>
      <c r="K44" s="41">
        <v>210</v>
      </c>
      <c r="L44" s="40">
        <v>19.600000000000001</v>
      </c>
    </row>
    <row r="45" spans="1:12" ht="15" x14ac:dyDescent="0.25">
      <c r="A45" s="23"/>
      <c r="B45" s="15"/>
      <c r="C45" s="11"/>
      <c r="D45" s="7" t="s">
        <v>22</v>
      </c>
      <c r="E45" s="52" t="s">
        <v>58</v>
      </c>
      <c r="F45" s="43">
        <v>200</v>
      </c>
      <c r="G45" s="56">
        <v>118.6</v>
      </c>
      <c r="H45" s="57">
        <v>0.4</v>
      </c>
      <c r="I45" s="58">
        <v>0.4</v>
      </c>
      <c r="J45" s="43">
        <v>119</v>
      </c>
      <c r="K45" s="44">
        <v>382</v>
      </c>
      <c r="L45" s="43">
        <v>15.53</v>
      </c>
    </row>
    <row r="46" spans="1:12" ht="15" x14ac:dyDescent="0.25">
      <c r="A46" s="23"/>
      <c r="B46" s="15"/>
      <c r="C46" s="11"/>
      <c r="D46" s="7" t="s">
        <v>23</v>
      </c>
      <c r="E46" s="52" t="s">
        <v>66</v>
      </c>
      <c r="F46" s="43">
        <v>50</v>
      </c>
      <c r="G46" s="56">
        <v>139</v>
      </c>
      <c r="H46" s="57">
        <v>3.9</v>
      </c>
      <c r="I46" s="57">
        <v>2.06</v>
      </c>
      <c r="J46" s="43">
        <v>139</v>
      </c>
      <c r="K46" s="44">
        <v>429</v>
      </c>
      <c r="L46" s="43">
        <v>7.2</v>
      </c>
    </row>
    <row r="47" spans="1:12" ht="15" x14ac:dyDescent="0.25">
      <c r="A47" s="23"/>
      <c r="B47" s="15"/>
      <c r="C47" s="11"/>
      <c r="D47" s="7" t="s">
        <v>24</v>
      </c>
      <c r="E47" s="53" t="s">
        <v>67</v>
      </c>
      <c r="F47" s="43">
        <v>180</v>
      </c>
      <c r="G47" s="59">
        <v>100</v>
      </c>
      <c r="H47" s="60">
        <v>1.4</v>
      </c>
      <c r="I47" s="61">
        <v>0.4</v>
      </c>
      <c r="J47" s="43">
        <v>100</v>
      </c>
      <c r="K47" s="44">
        <v>388</v>
      </c>
      <c r="L47" s="43">
        <v>30</v>
      </c>
    </row>
    <row r="48" spans="1:12" ht="15" x14ac:dyDescent="0.25">
      <c r="A48" s="23"/>
      <c r="B48" s="15"/>
      <c r="C48" s="11"/>
      <c r="D48" s="7"/>
      <c r="E48" s="53"/>
      <c r="F48" s="43"/>
      <c r="G48" s="59"/>
      <c r="H48" s="60"/>
      <c r="I48" s="61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368.28</v>
      </c>
      <c r="H51" s="19">
        <f t="shared" ref="H51" si="19">SUM(H44:H50)</f>
        <v>21.729999999999997</v>
      </c>
      <c r="I51" s="19">
        <f t="shared" ref="I51" si="20">SUM(I44:I50)</f>
        <v>8.8800000000000008</v>
      </c>
      <c r="J51" s="19">
        <f t="shared" ref="J51:L51" si="21">SUM(J44:J50)</f>
        <v>580</v>
      </c>
      <c r="K51" s="25"/>
      <c r="L51" s="19">
        <f t="shared" si="21"/>
        <v>72.330000000000013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50</v>
      </c>
      <c r="F52" s="43">
        <v>60</v>
      </c>
      <c r="G52" s="63">
        <v>0.68</v>
      </c>
      <c r="H52" s="63">
        <v>4.57</v>
      </c>
      <c r="I52" s="65">
        <v>20.8</v>
      </c>
      <c r="J52" s="63">
        <v>46.6</v>
      </c>
      <c r="K52" s="67">
        <v>13</v>
      </c>
      <c r="L52" s="65">
        <v>20.8</v>
      </c>
    </row>
    <row r="53" spans="1:12" ht="15" x14ac:dyDescent="0.25">
      <c r="A53" s="23"/>
      <c r="B53" s="15"/>
      <c r="C53" s="11"/>
      <c r="D53" s="7" t="s">
        <v>27</v>
      </c>
      <c r="E53" s="52" t="s">
        <v>68</v>
      </c>
      <c r="F53" s="43">
        <v>200</v>
      </c>
      <c r="G53" s="64">
        <v>2.6</v>
      </c>
      <c r="H53" s="64">
        <v>4</v>
      </c>
      <c r="I53" s="66">
        <v>9.58</v>
      </c>
      <c r="J53" s="64">
        <v>85.8</v>
      </c>
      <c r="K53" s="68">
        <v>82</v>
      </c>
      <c r="L53" s="66">
        <v>9.58</v>
      </c>
    </row>
    <row r="54" spans="1:12" ht="15" x14ac:dyDescent="0.25">
      <c r="A54" s="23"/>
      <c r="B54" s="15"/>
      <c r="C54" s="11"/>
      <c r="D54" s="7" t="s">
        <v>28</v>
      </c>
      <c r="E54" s="52" t="s">
        <v>69</v>
      </c>
      <c r="F54" s="43">
        <v>90</v>
      </c>
      <c r="G54" s="64">
        <v>9.7799999999999994</v>
      </c>
      <c r="H54" s="64">
        <v>9.7799999999999994</v>
      </c>
      <c r="I54" s="66">
        <v>23.63</v>
      </c>
      <c r="J54" s="64">
        <v>94.5</v>
      </c>
      <c r="K54" s="68">
        <v>229</v>
      </c>
      <c r="L54" s="66">
        <v>23.63</v>
      </c>
    </row>
    <row r="55" spans="1:12" ht="15" x14ac:dyDescent="0.25">
      <c r="A55" s="23"/>
      <c r="B55" s="15"/>
      <c r="C55" s="11"/>
      <c r="D55" s="7" t="s">
        <v>29</v>
      </c>
      <c r="E55" s="52" t="s">
        <v>70</v>
      </c>
      <c r="F55" s="43">
        <v>155</v>
      </c>
      <c r="G55" s="64">
        <v>8.85</v>
      </c>
      <c r="H55" s="64">
        <v>9.5500000000000007</v>
      </c>
      <c r="I55" s="66">
        <v>39.86</v>
      </c>
      <c r="J55" s="64">
        <v>280</v>
      </c>
      <c r="K55" s="68">
        <v>171</v>
      </c>
      <c r="L55" s="66">
        <v>39.86</v>
      </c>
    </row>
    <row r="56" spans="1:12" ht="15" x14ac:dyDescent="0.25">
      <c r="A56" s="23"/>
      <c r="B56" s="15"/>
      <c r="C56" s="11"/>
      <c r="D56" s="7" t="s">
        <v>30</v>
      </c>
      <c r="E56" s="52" t="s">
        <v>71</v>
      </c>
      <c r="F56" s="43">
        <v>200</v>
      </c>
      <c r="G56" s="64">
        <v>0.66</v>
      </c>
      <c r="H56" s="64">
        <v>0.05</v>
      </c>
      <c r="I56" s="66">
        <v>32.01</v>
      </c>
      <c r="J56" s="64">
        <v>132.80000000000001</v>
      </c>
      <c r="K56" s="68">
        <v>377</v>
      </c>
      <c r="L56" s="66">
        <v>32.01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45</v>
      </c>
      <c r="G57" s="64">
        <v>0.45</v>
      </c>
      <c r="H57" s="64">
        <v>0.09</v>
      </c>
      <c r="I57" s="66">
        <v>22.05</v>
      </c>
      <c r="J57" s="64">
        <v>110.3</v>
      </c>
      <c r="K57" s="44"/>
      <c r="L57" s="66">
        <v>2.31</v>
      </c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32</v>
      </c>
      <c r="G58" s="64">
        <v>2.04</v>
      </c>
      <c r="H58" s="64">
        <v>6.08</v>
      </c>
      <c r="I58" s="66">
        <v>10.199999999999999</v>
      </c>
      <c r="J58" s="64">
        <v>91.8</v>
      </c>
      <c r="K58" s="44"/>
      <c r="L58" s="66">
        <v>1.58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782</v>
      </c>
      <c r="G61" s="19">
        <f t="shared" ref="G61" si="22">SUM(G52:G60)</f>
        <v>25.059999999999995</v>
      </c>
      <c r="H61" s="19">
        <f t="shared" ref="H61" si="23">SUM(H52:H60)</f>
        <v>34.120000000000005</v>
      </c>
      <c r="I61" s="19">
        <f t="shared" ref="I61" si="24">SUM(I52:I60)</f>
        <v>158.13</v>
      </c>
      <c r="J61" s="19">
        <f t="shared" ref="J61:L61" si="25">SUM(J52:J60)</f>
        <v>841.8</v>
      </c>
      <c r="K61" s="25"/>
      <c r="L61" s="19">
        <f t="shared" si="25"/>
        <v>129.77000000000001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3" t="s">
        <v>4</v>
      </c>
      <c r="D62" s="134"/>
      <c r="E62" s="31"/>
      <c r="F62" s="32">
        <f>F51+F61</f>
        <v>1412</v>
      </c>
      <c r="G62" s="32">
        <f t="shared" ref="G62" si="26">G51+G61</f>
        <v>393.34</v>
      </c>
      <c r="H62" s="32">
        <f t="shared" ref="H62" si="27">H51+H61</f>
        <v>55.85</v>
      </c>
      <c r="I62" s="32">
        <f t="shared" ref="I62" si="28">I51+I61</f>
        <v>167.01</v>
      </c>
      <c r="J62" s="32">
        <f t="shared" ref="J62:L62" si="29">J51+J61</f>
        <v>1421.8</v>
      </c>
      <c r="K62" s="32"/>
      <c r="L62" s="32">
        <f t="shared" si="29"/>
        <v>202.10000000000002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72</v>
      </c>
      <c r="F63" s="40">
        <v>200</v>
      </c>
      <c r="G63" s="54">
        <v>9.1</v>
      </c>
      <c r="H63" s="54">
        <v>11.66</v>
      </c>
      <c r="I63" s="55">
        <v>40.200000000000003</v>
      </c>
      <c r="J63" s="57">
        <v>62</v>
      </c>
      <c r="K63" s="57">
        <v>182</v>
      </c>
      <c r="L63" s="40">
        <v>13.82</v>
      </c>
    </row>
    <row r="64" spans="1:12" ht="15.75" thickBot="1" x14ac:dyDescent="0.3">
      <c r="A64" s="23"/>
      <c r="B64" s="15"/>
      <c r="C64" s="11"/>
      <c r="D64" s="7" t="s">
        <v>22</v>
      </c>
      <c r="E64" s="52" t="s">
        <v>71</v>
      </c>
      <c r="F64" s="43">
        <v>200</v>
      </c>
      <c r="G64" s="57">
        <v>0.13</v>
      </c>
      <c r="H64" s="57">
        <v>0.02</v>
      </c>
      <c r="I64" s="69">
        <v>15.2</v>
      </c>
      <c r="J64" s="55">
        <v>136</v>
      </c>
      <c r="K64" s="64">
        <v>377</v>
      </c>
      <c r="L64" s="69">
        <v>15.2</v>
      </c>
    </row>
    <row r="65" spans="1:12" ht="15.75" thickBot="1" x14ac:dyDescent="0.3">
      <c r="A65" s="23"/>
      <c r="B65" s="15"/>
      <c r="C65" s="11"/>
      <c r="D65" s="7" t="s">
        <v>23</v>
      </c>
      <c r="E65" s="52" t="s">
        <v>73</v>
      </c>
      <c r="F65" s="43">
        <v>100</v>
      </c>
      <c r="G65" s="57">
        <v>6.36</v>
      </c>
      <c r="H65" s="57">
        <v>7.49</v>
      </c>
      <c r="I65" s="69">
        <v>14.89</v>
      </c>
      <c r="J65" s="55">
        <v>47</v>
      </c>
      <c r="K65" s="44">
        <v>1</v>
      </c>
      <c r="L65" s="69">
        <v>14.89</v>
      </c>
    </row>
    <row r="66" spans="1:12" ht="15.75" thickBot="1" x14ac:dyDescent="0.3">
      <c r="A66" s="23"/>
      <c r="B66" s="15"/>
      <c r="C66" s="11"/>
      <c r="D66" s="7" t="s">
        <v>24</v>
      </c>
      <c r="E66" s="53" t="s">
        <v>74</v>
      </c>
      <c r="F66" s="43">
        <v>132</v>
      </c>
      <c r="G66" s="70">
        <v>0.36</v>
      </c>
      <c r="H66" s="64">
        <v>0.14000000000000001</v>
      </c>
      <c r="I66" s="66">
        <v>12.13</v>
      </c>
      <c r="J66" s="55"/>
      <c r="K66" s="44">
        <v>338</v>
      </c>
      <c r="L66" s="66">
        <v>12.13</v>
      </c>
    </row>
    <row r="67" spans="1:12" ht="15" x14ac:dyDescent="0.25">
      <c r="A67" s="23"/>
      <c r="B67" s="15"/>
      <c r="C67" s="11"/>
      <c r="D67" s="7"/>
      <c r="E67" s="53"/>
      <c r="F67" s="43"/>
      <c r="G67" s="70"/>
      <c r="H67" s="64"/>
      <c r="I67" s="66"/>
      <c r="J67" s="55"/>
      <c r="K67" s="44"/>
      <c r="L67" s="66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632</v>
      </c>
      <c r="G70" s="19">
        <f t="shared" ref="G70" si="30">SUM(G63:G69)</f>
        <v>15.95</v>
      </c>
      <c r="H70" s="19">
        <f t="shared" ref="H70" si="31">SUM(H63:H69)</f>
        <v>19.310000000000002</v>
      </c>
      <c r="I70" s="19">
        <f t="shared" ref="I70" si="32">SUM(I63:I69)</f>
        <v>82.42</v>
      </c>
      <c r="J70" s="19">
        <f t="shared" ref="J70:L70" si="33">SUM(J63:J69)</f>
        <v>245</v>
      </c>
      <c r="K70" s="25"/>
      <c r="L70" s="19">
        <f t="shared" si="33"/>
        <v>56.04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75</v>
      </c>
      <c r="F71" s="43">
        <v>60</v>
      </c>
      <c r="G71" s="63">
        <v>0.68</v>
      </c>
      <c r="H71" s="63">
        <v>3.67</v>
      </c>
      <c r="I71" s="65">
        <v>2.7</v>
      </c>
      <c r="J71" s="63">
        <v>44.6</v>
      </c>
      <c r="K71" s="44">
        <v>23</v>
      </c>
      <c r="L71" s="43">
        <v>8.08</v>
      </c>
    </row>
    <row r="72" spans="1:12" ht="15" x14ac:dyDescent="0.25">
      <c r="A72" s="23"/>
      <c r="B72" s="15"/>
      <c r="C72" s="11"/>
      <c r="D72" s="7" t="s">
        <v>27</v>
      </c>
      <c r="E72" s="52" t="s">
        <v>76</v>
      </c>
      <c r="F72" s="43">
        <v>200</v>
      </c>
      <c r="G72" s="64">
        <v>1.6</v>
      </c>
      <c r="H72" s="64">
        <v>4</v>
      </c>
      <c r="I72" s="66">
        <v>9.58</v>
      </c>
      <c r="J72" s="61">
        <v>69.8</v>
      </c>
      <c r="K72" s="44">
        <v>96</v>
      </c>
      <c r="L72" s="43">
        <v>4.8600000000000003</v>
      </c>
    </row>
    <row r="73" spans="1:12" ht="15" x14ac:dyDescent="0.25">
      <c r="A73" s="23"/>
      <c r="B73" s="15"/>
      <c r="C73" s="11"/>
      <c r="D73" s="7" t="s">
        <v>28</v>
      </c>
      <c r="E73" s="52" t="s">
        <v>77</v>
      </c>
      <c r="F73" s="43">
        <v>259</v>
      </c>
      <c r="G73" s="64">
        <v>19.12</v>
      </c>
      <c r="H73" s="64">
        <v>17.829999999999998</v>
      </c>
      <c r="I73" s="66">
        <v>23.63</v>
      </c>
      <c r="J73" s="64">
        <v>402.43</v>
      </c>
      <c r="K73" s="44">
        <v>259</v>
      </c>
      <c r="L73" s="43">
        <v>55.8</v>
      </c>
    </row>
    <row r="74" spans="1:12" ht="15" x14ac:dyDescent="0.25">
      <c r="A74" s="23"/>
      <c r="B74" s="15"/>
      <c r="C74" s="11"/>
      <c r="D74" s="7" t="s">
        <v>29</v>
      </c>
      <c r="E74" s="52"/>
      <c r="F74" s="43"/>
      <c r="G74" s="59"/>
      <c r="H74" s="59"/>
      <c r="I74" s="71"/>
      <c r="J74" s="59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2" t="s">
        <v>54</v>
      </c>
      <c r="F75" s="43">
        <v>200</v>
      </c>
      <c r="G75" s="64">
        <v>0.66</v>
      </c>
      <c r="H75" s="64">
        <v>0.09</v>
      </c>
      <c r="I75" s="66">
        <v>32.01</v>
      </c>
      <c r="J75" s="64">
        <v>103.5</v>
      </c>
      <c r="K75" s="44">
        <v>349</v>
      </c>
      <c r="L75" s="43">
        <v>4.96</v>
      </c>
    </row>
    <row r="76" spans="1:12" ht="15" x14ac:dyDescent="0.25">
      <c r="A76" s="23"/>
      <c r="B76" s="15"/>
      <c r="C76" s="11"/>
      <c r="D76" s="7" t="s">
        <v>31</v>
      </c>
      <c r="E76" s="52" t="s">
        <v>78</v>
      </c>
      <c r="F76" s="43">
        <v>45</v>
      </c>
      <c r="G76" s="43">
        <v>0.45</v>
      </c>
      <c r="H76" s="64">
        <v>0.45</v>
      </c>
      <c r="I76" s="64">
        <v>0.45</v>
      </c>
      <c r="J76" s="64">
        <v>110.3</v>
      </c>
      <c r="K76" s="44"/>
      <c r="L76" s="43">
        <v>2.31</v>
      </c>
    </row>
    <row r="77" spans="1:12" ht="15" x14ac:dyDescent="0.25">
      <c r="A77" s="23"/>
      <c r="B77" s="15"/>
      <c r="C77" s="11"/>
      <c r="D77" s="7" t="s">
        <v>32</v>
      </c>
      <c r="E77" s="52" t="s">
        <v>79</v>
      </c>
      <c r="F77" s="43">
        <v>32</v>
      </c>
      <c r="G77" s="43">
        <v>2.04</v>
      </c>
      <c r="H77" s="64">
        <v>2.04</v>
      </c>
      <c r="I77" s="64">
        <v>6.08</v>
      </c>
      <c r="J77" s="64">
        <v>91.8</v>
      </c>
      <c r="K77" s="44"/>
      <c r="L77" s="43">
        <v>1.58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796</v>
      </c>
      <c r="G80" s="19">
        <f t="shared" ref="G80" si="34">SUM(G71:G79)</f>
        <v>24.55</v>
      </c>
      <c r="H80" s="19">
        <f t="shared" ref="H80" si="35">SUM(H71:H79)</f>
        <v>28.08</v>
      </c>
      <c r="I80" s="19">
        <f t="shared" ref="I80" si="36">SUM(I71:I79)</f>
        <v>74.449999999999989</v>
      </c>
      <c r="J80" s="19">
        <f t="shared" ref="J80:L80" si="37">SUM(J71:J79)</f>
        <v>822.43</v>
      </c>
      <c r="K80" s="25"/>
      <c r="L80" s="19">
        <f t="shared" si="37"/>
        <v>77.589999999999989</v>
      </c>
    </row>
    <row r="81" spans="1:12" ht="15.75" customHeight="1" x14ac:dyDescent="0.2">
      <c r="A81" s="29">
        <f>A63</f>
        <v>1</v>
      </c>
      <c r="B81" s="30">
        <f>B63</f>
        <v>4</v>
      </c>
      <c r="C81" s="133" t="s">
        <v>4</v>
      </c>
      <c r="D81" s="134"/>
      <c r="E81" s="31"/>
      <c r="F81" s="32">
        <f>F70+F80</f>
        <v>1428</v>
      </c>
      <c r="G81" s="32">
        <f t="shared" ref="G81" si="38">G70+G80</f>
        <v>40.5</v>
      </c>
      <c r="H81" s="32">
        <f t="shared" ref="H81" si="39">H70+H80</f>
        <v>47.39</v>
      </c>
      <c r="I81" s="32">
        <f t="shared" ref="I81" si="40">I70+I80</f>
        <v>156.87</v>
      </c>
      <c r="J81" s="32">
        <f t="shared" ref="J81:L81" si="41">J70+J80</f>
        <v>1067.4299999999998</v>
      </c>
      <c r="K81" s="32"/>
      <c r="L81" s="32">
        <f t="shared" si="41"/>
        <v>133.63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81</v>
      </c>
      <c r="F82" s="40">
        <v>200</v>
      </c>
      <c r="G82" s="54">
        <v>6.82</v>
      </c>
      <c r="H82" s="54">
        <v>10.65</v>
      </c>
      <c r="I82" s="55">
        <v>42.75</v>
      </c>
      <c r="J82" s="54">
        <v>295.45</v>
      </c>
      <c r="K82" s="73">
        <v>182</v>
      </c>
      <c r="L82" s="55">
        <v>42.75</v>
      </c>
    </row>
    <row r="83" spans="1:12" ht="15" x14ac:dyDescent="0.25">
      <c r="A83" s="23"/>
      <c r="B83" s="15"/>
      <c r="C83" s="11"/>
      <c r="D83" s="7" t="s">
        <v>22</v>
      </c>
      <c r="E83" s="52" t="s">
        <v>58</v>
      </c>
      <c r="F83" s="56">
        <v>200</v>
      </c>
      <c r="G83" s="57">
        <v>0.8</v>
      </c>
      <c r="H83" s="58">
        <v>0.4</v>
      </c>
      <c r="I83" s="72">
        <v>9.8000000000000007</v>
      </c>
      <c r="J83" s="56">
        <v>118.6</v>
      </c>
      <c r="K83" s="68">
        <v>382</v>
      </c>
      <c r="L83" s="72">
        <v>9.8000000000000007</v>
      </c>
    </row>
    <row r="84" spans="1:12" ht="15" x14ac:dyDescent="0.25">
      <c r="A84" s="23"/>
      <c r="B84" s="15"/>
      <c r="C84" s="11"/>
      <c r="D84" s="7" t="s">
        <v>23</v>
      </c>
      <c r="E84" s="52" t="s">
        <v>80</v>
      </c>
      <c r="F84" s="56">
        <v>100</v>
      </c>
      <c r="G84" s="57">
        <v>8.5</v>
      </c>
      <c r="H84" s="57">
        <v>8.3000000000000007</v>
      </c>
      <c r="I84" s="69">
        <v>14.89</v>
      </c>
      <c r="J84" s="56">
        <v>157</v>
      </c>
      <c r="K84" s="68">
        <v>3</v>
      </c>
      <c r="L84" s="69">
        <v>14.89</v>
      </c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16.12</v>
      </c>
      <c r="H89" s="19">
        <f t="shared" ref="H89" si="43">SUM(H82:H88)</f>
        <v>19.350000000000001</v>
      </c>
      <c r="I89" s="19">
        <f t="shared" ref="I89" si="44">SUM(I82:I88)</f>
        <v>67.44</v>
      </c>
      <c r="J89" s="19">
        <f t="shared" ref="J89:L89" si="45">SUM(J82:J88)</f>
        <v>571.04999999999995</v>
      </c>
      <c r="K89" s="25"/>
      <c r="L89" s="19">
        <f t="shared" si="45"/>
        <v>67.44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82</v>
      </c>
      <c r="F90" s="43">
        <v>60</v>
      </c>
      <c r="G90" s="63">
        <v>0.52</v>
      </c>
      <c r="H90" s="63">
        <v>3.07</v>
      </c>
      <c r="I90" s="65">
        <v>1.57</v>
      </c>
      <c r="J90" s="63">
        <v>55.88</v>
      </c>
      <c r="K90" s="67">
        <v>17</v>
      </c>
      <c r="L90" s="65">
        <v>1.57</v>
      </c>
    </row>
    <row r="91" spans="1:12" ht="15" x14ac:dyDescent="0.25">
      <c r="A91" s="23"/>
      <c r="B91" s="15"/>
      <c r="C91" s="11"/>
      <c r="D91" s="7" t="s">
        <v>27</v>
      </c>
      <c r="E91" s="52" t="s">
        <v>83</v>
      </c>
      <c r="F91" s="43">
        <v>200</v>
      </c>
      <c r="G91" s="64">
        <v>18.149999999999999</v>
      </c>
      <c r="H91" s="64">
        <v>2.27</v>
      </c>
      <c r="I91" s="66">
        <v>25.96</v>
      </c>
      <c r="J91" s="61">
        <v>124.6</v>
      </c>
      <c r="K91" s="68">
        <v>103</v>
      </c>
      <c r="L91" s="66">
        <v>25.96</v>
      </c>
    </row>
    <row r="92" spans="1:12" ht="15" x14ac:dyDescent="0.25">
      <c r="A92" s="23"/>
      <c r="B92" s="15"/>
      <c r="C92" s="11"/>
      <c r="D92" s="7" t="s">
        <v>28</v>
      </c>
      <c r="E92" s="52" t="s">
        <v>84</v>
      </c>
      <c r="F92" s="43">
        <v>90</v>
      </c>
      <c r="G92" s="64">
        <v>2.58</v>
      </c>
      <c r="H92" s="64">
        <v>10.050000000000001</v>
      </c>
      <c r="I92" s="66">
        <v>32.869999999999997</v>
      </c>
      <c r="J92" s="64">
        <v>33.06</v>
      </c>
      <c r="K92" s="68">
        <v>244</v>
      </c>
      <c r="L92" s="66">
        <v>32.869999999999997</v>
      </c>
    </row>
    <row r="93" spans="1:12" ht="15" x14ac:dyDescent="0.25">
      <c r="A93" s="23"/>
      <c r="B93" s="15"/>
      <c r="C93" s="11"/>
      <c r="D93" s="7" t="s">
        <v>29</v>
      </c>
      <c r="E93" s="52" t="s">
        <v>85</v>
      </c>
      <c r="F93" s="43">
        <v>150</v>
      </c>
      <c r="G93" s="64">
        <v>3.06</v>
      </c>
      <c r="H93" s="64">
        <v>5.52</v>
      </c>
      <c r="I93" s="66">
        <v>110.84</v>
      </c>
      <c r="J93" s="64">
        <v>220.5</v>
      </c>
      <c r="K93" s="68">
        <v>139</v>
      </c>
      <c r="L93" s="66">
        <v>110.84</v>
      </c>
    </row>
    <row r="94" spans="1:12" ht="15" x14ac:dyDescent="0.25">
      <c r="A94" s="23"/>
      <c r="B94" s="15"/>
      <c r="C94" s="11"/>
      <c r="D94" s="7" t="s">
        <v>30</v>
      </c>
      <c r="E94" s="52" t="s">
        <v>64</v>
      </c>
      <c r="F94" s="43">
        <v>200</v>
      </c>
      <c r="G94" s="64">
        <v>7.0000000000000007E-2</v>
      </c>
      <c r="H94" s="64">
        <v>0.02</v>
      </c>
      <c r="I94" s="66">
        <v>6.15</v>
      </c>
      <c r="J94" s="64">
        <v>70</v>
      </c>
      <c r="K94" s="68">
        <v>388</v>
      </c>
      <c r="L94" s="66">
        <v>6.15</v>
      </c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45</v>
      </c>
      <c r="G95" s="43">
        <v>0.45</v>
      </c>
      <c r="H95" s="43">
        <v>0.45</v>
      </c>
      <c r="I95" s="43">
        <v>22.04</v>
      </c>
      <c r="J95" s="43">
        <v>110.3</v>
      </c>
      <c r="K95" s="44"/>
      <c r="L95" s="43">
        <v>2.31</v>
      </c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32</v>
      </c>
      <c r="G96" s="43">
        <v>2.04</v>
      </c>
      <c r="H96" s="43">
        <v>6.08</v>
      </c>
      <c r="I96" s="43">
        <v>10.199999999999999</v>
      </c>
      <c r="J96" s="43">
        <v>91.8</v>
      </c>
      <c r="K96" s="44"/>
      <c r="L96" s="43">
        <v>1.58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 t="shared" ref="G99" si="46">SUM(G90:G98)</f>
        <v>26.869999999999997</v>
      </c>
      <c r="H99" s="19">
        <f t="shared" ref="H99" si="47">SUM(H90:H98)</f>
        <v>27.46</v>
      </c>
      <c r="I99" s="19">
        <f t="shared" ref="I99" si="48">SUM(I90:I98)</f>
        <v>209.63</v>
      </c>
      <c r="J99" s="19">
        <f t="shared" ref="J99:L99" si="49">SUM(J90:J98)</f>
        <v>706.13999999999987</v>
      </c>
      <c r="K99" s="25"/>
      <c r="L99" s="19">
        <f t="shared" si="49"/>
        <v>181.28000000000003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3" t="s">
        <v>4</v>
      </c>
      <c r="D100" s="134"/>
      <c r="E100" s="31"/>
      <c r="F100" s="32">
        <f>F89+F99</f>
        <v>1277</v>
      </c>
      <c r="G100" s="32">
        <f t="shared" ref="G100" si="50">G89+G99</f>
        <v>42.989999999999995</v>
      </c>
      <c r="H100" s="32">
        <f t="shared" ref="H100" si="51">H89+H99</f>
        <v>46.81</v>
      </c>
      <c r="I100" s="32">
        <f t="shared" ref="I100" si="52">I89+I99</f>
        <v>277.07</v>
      </c>
      <c r="J100" s="32">
        <f t="shared" ref="J100:L100" si="53">J89+J99</f>
        <v>1277.1899999999998</v>
      </c>
      <c r="K100" s="32"/>
      <c r="L100" s="32">
        <f t="shared" si="53"/>
        <v>248.72000000000003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89</v>
      </c>
      <c r="F101" s="40">
        <v>300</v>
      </c>
      <c r="G101" s="54">
        <v>14.84</v>
      </c>
      <c r="H101" s="54">
        <v>15.79</v>
      </c>
      <c r="I101" s="55">
        <v>47.6</v>
      </c>
      <c r="J101" s="54">
        <v>459</v>
      </c>
      <c r="K101" s="73">
        <v>223</v>
      </c>
      <c r="L101" s="40">
        <v>77.12</v>
      </c>
    </row>
    <row r="102" spans="1:12" ht="15" x14ac:dyDescent="0.25">
      <c r="A102" s="23"/>
      <c r="B102" s="15"/>
      <c r="C102" s="11"/>
      <c r="D102" s="7" t="s">
        <v>22</v>
      </c>
      <c r="E102" s="52" t="s">
        <v>58</v>
      </c>
      <c r="F102" s="43">
        <v>200</v>
      </c>
      <c r="G102" s="57">
        <v>4.07</v>
      </c>
      <c r="H102" s="57">
        <v>3.43</v>
      </c>
      <c r="I102" s="69">
        <v>20.58</v>
      </c>
      <c r="J102" s="57">
        <v>118.6</v>
      </c>
      <c r="K102" s="68">
        <v>382</v>
      </c>
      <c r="L102" s="43">
        <v>24.01</v>
      </c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18.91</v>
      </c>
      <c r="H108" s="19">
        <f t="shared" si="54"/>
        <v>19.22</v>
      </c>
      <c r="I108" s="19">
        <f t="shared" si="54"/>
        <v>68.180000000000007</v>
      </c>
      <c r="J108" s="19">
        <f t="shared" si="54"/>
        <v>577.6</v>
      </c>
      <c r="K108" s="25"/>
      <c r="L108" s="19">
        <f t="shared" ref="L108" si="55">SUM(L101:L107)</f>
        <v>101.13000000000001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62" t="s">
        <v>86</v>
      </c>
      <c r="F109" s="43">
        <v>60</v>
      </c>
      <c r="G109" s="63">
        <v>0.98</v>
      </c>
      <c r="H109" s="63">
        <v>2.4700000000000002</v>
      </c>
      <c r="I109" s="65">
        <v>4.17</v>
      </c>
      <c r="J109" s="63">
        <v>43.74</v>
      </c>
      <c r="K109" s="67">
        <v>53</v>
      </c>
      <c r="L109" s="65">
        <v>4.17</v>
      </c>
    </row>
    <row r="110" spans="1:12" ht="15" x14ac:dyDescent="0.25">
      <c r="A110" s="23"/>
      <c r="B110" s="15"/>
      <c r="C110" s="11"/>
      <c r="D110" s="7" t="s">
        <v>27</v>
      </c>
      <c r="E110" s="52" t="s">
        <v>87</v>
      </c>
      <c r="F110" s="43">
        <v>200</v>
      </c>
      <c r="G110" s="64">
        <v>4.3899999999999997</v>
      </c>
      <c r="H110" s="64">
        <v>4.22</v>
      </c>
      <c r="I110" s="66">
        <v>13.23</v>
      </c>
      <c r="J110" s="61">
        <v>118.6</v>
      </c>
      <c r="K110" s="68">
        <v>102</v>
      </c>
      <c r="L110" s="66">
        <v>13.23</v>
      </c>
    </row>
    <row r="111" spans="1:12" ht="15" x14ac:dyDescent="0.25">
      <c r="A111" s="23"/>
      <c r="B111" s="15"/>
      <c r="C111" s="11"/>
      <c r="D111" s="7" t="s">
        <v>28</v>
      </c>
      <c r="E111" s="52" t="s">
        <v>88</v>
      </c>
      <c r="F111" s="43">
        <v>200</v>
      </c>
      <c r="G111" s="64">
        <v>17.34</v>
      </c>
      <c r="H111" s="64">
        <v>12.56</v>
      </c>
      <c r="I111" s="66">
        <v>32.590000000000003</v>
      </c>
      <c r="J111" s="64">
        <v>366.4</v>
      </c>
      <c r="K111" s="68">
        <v>291</v>
      </c>
      <c r="L111" s="66">
        <v>32.590000000000003</v>
      </c>
    </row>
    <row r="112" spans="1:12" ht="15" x14ac:dyDescent="0.25">
      <c r="A112" s="23"/>
      <c r="B112" s="15"/>
      <c r="C112" s="11"/>
      <c r="D112" s="7" t="s">
        <v>29</v>
      </c>
      <c r="E112" s="52"/>
      <c r="F112" s="43"/>
      <c r="G112" s="59"/>
      <c r="H112" s="59"/>
      <c r="I112" s="71"/>
      <c r="J112" s="43"/>
      <c r="K112" s="68"/>
      <c r="L112" s="71"/>
    </row>
    <row r="113" spans="1:12" ht="15" x14ac:dyDescent="0.25">
      <c r="A113" s="23"/>
      <c r="B113" s="15"/>
      <c r="C113" s="11"/>
      <c r="D113" s="7" t="s">
        <v>30</v>
      </c>
      <c r="E113" s="52" t="s">
        <v>54</v>
      </c>
      <c r="F113" s="43">
        <v>200</v>
      </c>
      <c r="G113" s="64">
        <v>0.66</v>
      </c>
      <c r="H113" s="64">
        <v>0.09</v>
      </c>
      <c r="I113" s="66">
        <v>31.01</v>
      </c>
      <c r="J113" s="64">
        <v>132.80000000000001</v>
      </c>
      <c r="K113" s="68">
        <v>349</v>
      </c>
      <c r="L113" s="66">
        <v>31.01</v>
      </c>
    </row>
    <row r="114" spans="1:12" ht="15" x14ac:dyDescent="0.25">
      <c r="A114" s="23"/>
      <c r="B114" s="15"/>
      <c r="C114" s="11"/>
      <c r="D114" s="7" t="s">
        <v>31</v>
      </c>
      <c r="E114" s="52" t="s">
        <v>78</v>
      </c>
      <c r="F114" s="43">
        <v>45</v>
      </c>
      <c r="G114" s="43">
        <v>0.45</v>
      </c>
      <c r="H114" s="43">
        <v>0.45</v>
      </c>
      <c r="I114" s="43">
        <v>22.04</v>
      </c>
      <c r="J114" s="43">
        <v>110.3</v>
      </c>
      <c r="K114" s="44"/>
      <c r="L114" s="43">
        <v>2.31</v>
      </c>
    </row>
    <row r="115" spans="1:12" ht="15" x14ac:dyDescent="0.25">
      <c r="A115" s="23"/>
      <c r="B115" s="15"/>
      <c r="C115" s="11"/>
      <c r="D115" s="7" t="s">
        <v>32</v>
      </c>
      <c r="E115" s="52" t="s">
        <v>79</v>
      </c>
      <c r="F115" s="43">
        <v>32</v>
      </c>
      <c r="G115" s="43">
        <v>2.04</v>
      </c>
      <c r="H115" s="43">
        <v>6.08</v>
      </c>
      <c r="I115" s="43">
        <v>10.199999999999999</v>
      </c>
      <c r="J115" s="43">
        <v>91.8</v>
      </c>
      <c r="K115" s="44"/>
      <c r="L115" s="43">
        <v>1.58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737</v>
      </c>
      <c r="G118" s="19">
        <f t="shared" ref="G118:J118" si="56">SUM(G109:G117)</f>
        <v>25.86</v>
      </c>
      <c r="H118" s="19">
        <f t="shared" si="56"/>
        <v>25.869999999999997</v>
      </c>
      <c r="I118" s="19">
        <f t="shared" si="56"/>
        <v>113.24</v>
      </c>
      <c r="J118" s="19">
        <f t="shared" si="56"/>
        <v>863.63999999999987</v>
      </c>
      <c r="K118" s="25"/>
      <c r="L118" s="19">
        <f t="shared" ref="L118" si="57">SUM(L109:L117)</f>
        <v>84.89</v>
      </c>
    </row>
    <row r="119" spans="1:12" ht="15" x14ac:dyDescent="0.2">
      <c r="A119" s="29">
        <f>A101</f>
        <v>2</v>
      </c>
      <c r="B119" s="30">
        <f>B101</f>
        <v>1</v>
      </c>
      <c r="C119" s="133" t="s">
        <v>4</v>
      </c>
      <c r="D119" s="134"/>
      <c r="E119" s="31"/>
      <c r="F119" s="32">
        <f>F108+F118</f>
        <v>1237</v>
      </c>
      <c r="G119" s="32">
        <f t="shared" ref="G119" si="58">G108+G118</f>
        <v>44.769999999999996</v>
      </c>
      <c r="H119" s="32">
        <f t="shared" ref="H119" si="59">H108+H118</f>
        <v>45.089999999999996</v>
      </c>
      <c r="I119" s="32">
        <f t="shared" ref="I119" si="60">I108+I118</f>
        <v>181.42000000000002</v>
      </c>
      <c r="J119" s="32">
        <f t="shared" ref="J119:L119" si="61">J108+J118</f>
        <v>1441.2399999999998</v>
      </c>
      <c r="K119" s="32"/>
      <c r="L119" s="32">
        <f t="shared" si="61"/>
        <v>186.02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94</v>
      </c>
      <c r="F120" s="40">
        <v>200</v>
      </c>
      <c r="G120" s="54">
        <v>7.42</v>
      </c>
      <c r="H120" s="54">
        <v>7.46</v>
      </c>
      <c r="I120" s="55">
        <v>44.7</v>
      </c>
      <c r="J120" s="54">
        <v>295.5</v>
      </c>
      <c r="K120" s="73">
        <v>182</v>
      </c>
      <c r="L120" s="40">
        <v>17.2</v>
      </c>
    </row>
    <row r="121" spans="1:12" ht="15" x14ac:dyDescent="0.25">
      <c r="A121" s="14"/>
      <c r="B121" s="15"/>
      <c r="C121" s="11"/>
      <c r="D121" s="7" t="s">
        <v>22</v>
      </c>
      <c r="E121" s="52" t="s">
        <v>92</v>
      </c>
      <c r="F121" s="43">
        <v>200</v>
      </c>
      <c r="G121" s="57">
        <v>7.0000000000000007E-2</v>
      </c>
      <c r="H121" s="57">
        <v>0.03</v>
      </c>
      <c r="I121" s="69">
        <v>0.15</v>
      </c>
      <c r="J121" s="57">
        <v>60</v>
      </c>
      <c r="K121" s="68">
        <v>376</v>
      </c>
      <c r="L121" s="57">
        <v>4.6500000000000004</v>
      </c>
    </row>
    <row r="122" spans="1:12" ht="15" x14ac:dyDescent="0.25">
      <c r="A122" s="14"/>
      <c r="B122" s="15"/>
      <c r="C122" s="11"/>
      <c r="D122" s="7" t="s">
        <v>23</v>
      </c>
      <c r="E122" s="52" t="s">
        <v>73</v>
      </c>
      <c r="F122" s="43">
        <v>100</v>
      </c>
      <c r="G122" s="74">
        <v>8.36</v>
      </c>
      <c r="H122" s="57">
        <v>8.49</v>
      </c>
      <c r="I122" s="69">
        <v>28.89</v>
      </c>
      <c r="J122" s="57">
        <v>136</v>
      </c>
      <c r="K122" s="68">
        <v>1</v>
      </c>
      <c r="L122" s="57">
        <v>12.9</v>
      </c>
    </row>
    <row r="123" spans="1:12" ht="15" x14ac:dyDescent="0.25">
      <c r="A123" s="14"/>
      <c r="B123" s="15"/>
      <c r="C123" s="11"/>
      <c r="D123" s="7" t="s">
        <v>24</v>
      </c>
      <c r="E123" s="53" t="s">
        <v>93</v>
      </c>
      <c r="F123" s="43">
        <v>100</v>
      </c>
      <c r="G123" s="75">
        <v>0.4</v>
      </c>
      <c r="H123" s="64">
        <v>0.4</v>
      </c>
      <c r="I123" s="66">
        <v>9.8000000000000007</v>
      </c>
      <c r="J123" s="64">
        <v>47</v>
      </c>
      <c r="K123" s="68">
        <v>338</v>
      </c>
      <c r="L123" s="64">
        <v>55</v>
      </c>
    </row>
    <row r="124" spans="1:12" ht="15" x14ac:dyDescent="0.25">
      <c r="A124" s="14"/>
      <c r="B124" s="15"/>
      <c r="C124" s="11"/>
      <c r="D124" s="7"/>
      <c r="E124" s="53"/>
      <c r="F124" s="43"/>
      <c r="G124" s="75"/>
      <c r="H124" s="64"/>
      <c r="I124" s="66"/>
      <c r="J124" s="64"/>
      <c r="K124" s="68"/>
      <c r="L124" s="64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16.25</v>
      </c>
      <c r="H127" s="19">
        <f t="shared" si="62"/>
        <v>16.38</v>
      </c>
      <c r="I127" s="19">
        <f t="shared" si="62"/>
        <v>83.54</v>
      </c>
      <c r="J127" s="19">
        <f t="shared" si="62"/>
        <v>538.5</v>
      </c>
      <c r="K127" s="25"/>
      <c r="L127" s="19">
        <f t="shared" ref="L127" si="63">SUM(L120:L126)</f>
        <v>89.75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62" t="s">
        <v>90</v>
      </c>
      <c r="F128" s="43">
        <v>60</v>
      </c>
      <c r="G128" s="63">
        <v>0.59</v>
      </c>
      <c r="H128" s="63">
        <v>3.69</v>
      </c>
      <c r="I128" s="65">
        <v>2.2400000000000002</v>
      </c>
      <c r="J128" s="63">
        <v>44.52</v>
      </c>
      <c r="K128" s="67">
        <v>15</v>
      </c>
      <c r="L128" s="65">
        <v>2.2400000000000002</v>
      </c>
    </row>
    <row r="129" spans="1:12" ht="15" x14ac:dyDescent="0.25">
      <c r="A129" s="14"/>
      <c r="B129" s="15"/>
      <c r="C129" s="11"/>
      <c r="D129" s="7" t="s">
        <v>27</v>
      </c>
      <c r="E129" s="52" t="s">
        <v>68</v>
      </c>
      <c r="F129" s="43">
        <v>200</v>
      </c>
      <c r="G129" s="64">
        <v>1.44</v>
      </c>
      <c r="H129" s="64">
        <v>3.93</v>
      </c>
      <c r="I129" s="66">
        <v>8.75</v>
      </c>
      <c r="J129" s="61">
        <v>83</v>
      </c>
      <c r="K129" s="68">
        <v>82</v>
      </c>
      <c r="L129" s="66">
        <v>8.75</v>
      </c>
    </row>
    <row r="130" spans="1:12" ht="15" x14ac:dyDescent="0.25">
      <c r="A130" s="14"/>
      <c r="B130" s="15"/>
      <c r="C130" s="11"/>
      <c r="D130" s="7" t="s">
        <v>28</v>
      </c>
      <c r="E130" s="52" t="s">
        <v>91</v>
      </c>
      <c r="F130" s="43">
        <v>90</v>
      </c>
      <c r="G130" s="64">
        <v>12.4</v>
      </c>
      <c r="H130" s="64">
        <v>10.35</v>
      </c>
      <c r="I130" s="66">
        <v>10.16</v>
      </c>
      <c r="J130" s="64">
        <v>247.76</v>
      </c>
      <c r="K130" s="68">
        <v>268</v>
      </c>
      <c r="L130" s="66">
        <v>10.16</v>
      </c>
    </row>
    <row r="131" spans="1:12" ht="15" x14ac:dyDescent="0.25">
      <c r="A131" s="14"/>
      <c r="B131" s="15"/>
      <c r="C131" s="11"/>
      <c r="D131" s="7" t="s">
        <v>29</v>
      </c>
      <c r="E131" s="52" t="s">
        <v>63</v>
      </c>
      <c r="F131" s="43">
        <v>150</v>
      </c>
      <c r="G131" s="64">
        <v>5.6</v>
      </c>
      <c r="H131" s="64">
        <v>0.67</v>
      </c>
      <c r="I131" s="66">
        <v>31.92</v>
      </c>
      <c r="J131" s="64">
        <v>156.30000000000001</v>
      </c>
      <c r="K131" s="68">
        <v>202</v>
      </c>
      <c r="L131" s="66">
        <v>31.92</v>
      </c>
    </row>
    <row r="132" spans="1:12" ht="15" x14ac:dyDescent="0.25">
      <c r="A132" s="14"/>
      <c r="B132" s="15"/>
      <c r="C132" s="11"/>
      <c r="D132" s="7" t="s">
        <v>30</v>
      </c>
      <c r="E132" s="52" t="s">
        <v>64</v>
      </c>
      <c r="F132" s="43">
        <v>200</v>
      </c>
      <c r="G132" s="64">
        <v>0.68</v>
      </c>
      <c r="H132" s="64">
        <v>0.03</v>
      </c>
      <c r="I132" s="66">
        <v>27.6</v>
      </c>
      <c r="J132" s="64">
        <v>88.2</v>
      </c>
      <c r="K132" s="68">
        <v>388</v>
      </c>
      <c r="L132" s="66">
        <v>27.6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45</v>
      </c>
      <c r="G133" s="43">
        <v>0.45</v>
      </c>
      <c r="H133" s="43">
        <v>0.45</v>
      </c>
      <c r="I133" s="43">
        <v>22.04</v>
      </c>
      <c r="J133" s="43">
        <v>110.3</v>
      </c>
      <c r="K133" s="44"/>
      <c r="L133" s="43">
        <v>2.31</v>
      </c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32</v>
      </c>
      <c r="G134" s="43">
        <v>2.04</v>
      </c>
      <c r="H134" s="43">
        <v>6.08</v>
      </c>
      <c r="I134" s="43">
        <v>10.199999999999999</v>
      </c>
      <c r="J134" s="43">
        <v>91.8</v>
      </c>
      <c r="K134" s="44"/>
      <c r="L134" s="43">
        <v>1.58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777</v>
      </c>
      <c r="G137" s="19">
        <f t="shared" ref="G137:J137" si="64">SUM(G128:G136)</f>
        <v>23.2</v>
      </c>
      <c r="H137" s="19">
        <f t="shared" si="64"/>
        <v>25.200000000000003</v>
      </c>
      <c r="I137" s="19">
        <f t="shared" si="64"/>
        <v>112.91000000000001</v>
      </c>
      <c r="J137" s="19">
        <f t="shared" si="64"/>
        <v>821.87999999999988</v>
      </c>
      <c r="K137" s="25"/>
      <c r="L137" s="19">
        <f t="shared" ref="L137" si="65">SUM(L128:L136)</f>
        <v>84.56</v>
      </c>
    </row>
    <row r="138" spans="1:12" ht="15.75" thickBot="1" x14ac:dyDescent="0.25">
      <c r="A138" s="33">
        <f>A120</f>
        <v>2</v>
      </c>
      <c r="B138" s="33">
        <f>B120</f>
        <v>2</v>
      </c>
      <c r="C138" s="133" t="s">
        <v>4</v>
      </c>
      <c r="D138" s="134"/>
      <c r="E138" s="31"/>
      <c r="F138" s="32">
        <f>F127+F137</f>
        <v>1377</v>
      </c>
      <c r="G138" s="32">
        <f t="shared" ref="G138" si="66">G127+G137</f>
        <v>39.450000000000003</v>
      </c>
      <c r="H138" s="32">
        <f t="shared" ref="H138" si="67">H127+H137</f>
        <v>41.58</v>
      </c>
      <c r="I138" s="32">
        <f t="shared" ref="I138" si="68">I127+I137</f>
        <v>196.45000000000002</v>
      </c>
      <c r="J138" s="32">
        <f t="shared" ref="J138:L138" si="69">J127+J137</f>
        <v>1360.3799999999999</v>
      </c>
      <c r="K138" s="32"/>
      <c r="L138" s="32">
        <f t="shared" si="69"/>
        <v>174.31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7" t="s">
        <v>99</v>
      </c>
      <c r="F139" s="40">
        <v>200</v>
      </c>
      <c r="G139" s="100">
        <v>7.4</v>
      </c>
      <c r="H139" s="100">
        <v>7.9</v>
      </c>
      <c r="I139" s="101">
        <v>36.39</v>
      </c>
      <c r="J139" s="102">
        <v>243.73</v>
      </c>
      <c r="K139" s="41">
        <v>182</v>
      </c>
      <c r="L139" s="40">
        <v>17.170000000000002</v>
      </c>
    </row>
    <row r="140" spans="1:12" ht="15" x14ac:dyDescent="0.25">
      <c r="A140" s="23"/>
      <c r="B140" s="15"/>
      <c r="C140" s="11"/>
      <c r="D140" s="7" t="s">
        <v>22</v>
      </c>
      <c r="E140" s="121" t="s">
        <v>58</v>
      </c>
      <c r="F140" s="43">
        <v>200</v>
      </c>
      <c r="G140" s="128">
        <v>0.4</v>
      </c>
      <c r="H140" s="124">
        <v>0.4</v>
      </c>
      <c r="I140" s="123">
        <v>9.8000000000000007</v>
      </c>
      <c r="J140" s="43">
        <v>118.6</v>
      </c>
      <c r="K140" s="44">
        <v>382</v>
      </c>
      <c r="L140" s="43">
        <v>18.14</v>
      </c>
    </row>
    <row r="141" spans="1:12" ht="25.5" x14ac:dyDescent="0.25">
      <c r="A141" s="23"/>
      <c r="B141" s="15"/>
      <c r="C141" s="11"/>
      <c r="D141" s="7" t="s">
        <v>23</v>
      </c>
      <c r="E141" s="96" t="s">
        <v>66</v>
      </c>
      <c r="F141" s="43">
        <v>50</v>
      </c>
      <c r="G141" s="99">
        <v>3.9</v>
      </c>
      <c r="H141" s="116">
        <v>3.1</v>
      </c>
      <c r="I141" s="103">
        <v>23.9</v>
      </c>
      <c r="J141" s="43" t="s">
        <v>100</v>
      </c>
      <c r="K141" s="44">
        <v>429</v>
      </c>
      <c r="L141" s="103">
        <v>6.6</v>
      </c>
    </row>
    <row r="142" spans="1:12" ht="15.75" customHeight="1" thickBot="1" x14ac:dyDescent="0.3">
      <c r="A142" s="23"/>
      <c r="B142" s="15"/>
      <c r="C142" s="11"/>
      <c r="D142" s="7" t="s">
        <v>24</v>
      </c>
      <c r="E142" s="95" t="s">
        <v>74</v>
      </c>
      <c r="F142" s="43">
        <v>180</v>
      </c>
      <c r="G142" s="98">
        <v>0.4</v>
      </c>
      <c r="H142" s="98">
        <v>0.4</v>
      </c>
      <c r="I142" s="104">
        <v>9.8000000000000007</v>
      </c>
      <c r="J142" s="43">
        <v>47</v>
      </c>
      <c r="K142" s="44">
        <v>338</v>
      </c>
      <c r="L142" s="104">
        <v>43.2</v>
      </c>
    </row>
    <row r="143" spans="1:12" ht="15" x14ac:dyDescent="0.25">
      <c r="A143" s="23"/>
      <c r="B143" s="15"/>
      <c r="C143" s="11"/>
      <c r="D143" s="6" t="s">
        <v>106</v>
      </c>
      <c r="E143" s="121" t="s">
        <v>98</v>
      </c>
      <c r="F143" s="43">
        <v>40</v>
      </c>
      <c r="G143" s="128">
        <v>5.0999999999999996</v>
      </c>
      <c r="H143" s="128">
        <v>4.5999999999999996</v>
      </c>
      <c r="I143" s="123">
        <v>0.3</v>
      </c>
      <c r="J143" s="43">
        <v>63</v>
      </c>
      <c r="K143" s="44">
        <v>209</v>
      </c>
      <c r="L143" s="43">
        <v>6.7</v>
      </c>
    </row>
    <row r="144" spans="1:12" ht="15" x14ac:dyDescent="0.25">
      <c r="A144" s="23"/>
      <c r="B144" s="15"/>
      <c r="C144" s="11"/>
      <c r="D144" s="6"/>
      <c r="E144" s="121"/>
      <c r="F144" s="43"/>
      <c r="G144" s="128"/>
      <c r="H144" s="128"/>
      <c r="I144" s="12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17.200000000000003</v>
      </c>
      <c r="H146" s="19">
        <f t="shared" si="70"/>
        <v>16.399999999999999</v>
      </c>
      <c r="I146" s="19">
        <f t="shared" si="70"/>
        <v>80.19</v>
      </c>
      <c r="J146" s="19">
        <f t="shared" si="70"/>
        <v>472.33</v>
      </c>
      <c r="K146" s="25"/>
      <c r="L146" s="19">
        <f t="shared" ref="L146" si="71">SUM(L139:L145)</f>
        <v>91.810000000000016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95</v>
      </c>
      <c r="F147" s="43">
        <v>60</v>
      </c>
      <c r="G147" s="83">
        <v>2.52</v>
      </c>
      <c r="H147" s="83">
        <v>4.07</v>
      </c>
      <c r="I147" s="85">
        <v>5.57</v>
      </c>
      <c r="J147" s="88">
        <v>35.880000000000003</v>
      </c>
      <c r="K147" s="91">
        <v>17</v>
      </c>
      <c r="L147" s="94">
        <v>5.57</v>
      </c>
    </row>
    <row r="148" spans="1:12" ht="15" x14ac:dyDescent="0.25">
      <c r="A148" s="23"/>
      <c r="B148" s="15"/>
      <c r="C148" s="11"/>
      <c r="D148" s="7" t="s">
        <v>27</v>
      </c>
      <c r="E148" s="76" t="s">
        <v>96</v>
      </c>
      <c r="F148" s="43">
        <v>200</v>
      </c>
      <c r="G148" s="82">
        <v>3.58</v>
      </c>
      <c r="H148" s="82">
        <v>2.19</v>
      </c>
      <c r="I148" s="84">
        <v>9.6999999999999993</v>
      </c>
      <c r="J148" s="89">
        <v>150.1</v>
      </c>
      <c r="K148" s="90">
        <v>101</v>
      </c>
      <c r="L148" s="93">
        <v>9.6999999999999993</v>
      </c>
    </row>
    <row r="149" spans="1:12" ht="15" x14ac:dyDescent="0.25">
      <c r="A149" s="23"/>
      <c r="B149" s="15"/>
      <c r="C149" s="11"/>
      <c r="D149" s="7" t="s">
        <v>28</v>
      </c>
      <c r="E149" s="76" t="s">
        <v>97</v>
      </c>
      <c r="F149" s="43">
        <v>200</v>
      </c>
      <c r="G149" s="82">
        <v>14.39</v>
      </c>
      <c r="H149" s="82">
        <v>11</v>
      </c>
      <c r="I149" s="84">
        <v>44.44</v>
      </c>
      <c r="J149" s="87">
        <v>266</v>
      </c>
      <c r="K149" s="90">
        <v>321</v>
      </c>
      <c r="L149" s="93">
        <v>44.44</v>
      </c>
    </row>
    <row r="150" spans="1:12" ht="15" x14ac:dyDescent="0.25">
      <c r="A150" s="23"/>
      <c r="B150" s="15"/>
      <c r="C150" s="11"/>
      <c r="D150" s="7" t="s">
        <v>29</v>
      </c>
      <c r="E150" s="76"/>
      <c r="F150" s="43"/>
      <c r="G150" s="80"/>
      <c r="H150" s="80"/>
      <c r="I150" s="81"/>
      <c r="J150" s="86"/>
      <c r="K150" s="90"/>
      <c r="L150" s="92"/>
    </row>
    <row r="151" spans="1:12" ht="15" x14ac:dyDescent="0.25">
      <c r="A151" s="23"/>
      <c r="B151" s="15"/>
      <c r="C151" s="11"/>
      <c r="D151" s="7" t="s">
        <v>30</v>
      </c>
      <c r="E151" s="76" t="s">
        <v>92</v>
      </c>
      <c r="F151" s="43">
        <v>200</v>
      </c>
      <c r="G151" s="82">
        <v>0.13</v>
      </c>
      <c r="H151" s="82">
        <v>0.02</v>
      </c>
      <c r="I151" s="84">
        <v>15.2</v>
      </c>
      <c r="J151" s="87">
        <v>62</v>
      </c>
      <c r="K151" s="90">
        <v>377</v>
      </c>
      <c r="L151" s="93">
        <v>15.2</v>
      </c>
    </row>
    <row r="152" spans="1:12" ht="15" x14ac:dyDescent="0.25">
      <c r="A152" s="23"/>
      <c r="B152" s="15"/>
      <c r="C152" s="11"/>
      <c r="D152" s="7" t="s">
        <v>31</v>
      </c>
      <c r="E152" s="76" t="s">
        <v>78</v>
      </c>
      <c r="F152" s="43">
        <v>45</v>
      </c>
      <c r="G152" s="43">
        <v>0.45</v>
      </c>
      <c r="H152" s="43">
        <v>0.45</v>
      </c>
      <c r="I152" s="43">
        <v>22.04</v>
      </c>
      <c r="J152" s="43">
        <v>110.3</v>
      </c>
      <c r="K152" s="44"/>
      <c r="L152" s="43">
        <v>2.31</v>
      </c>
    </row>
    <row r="153" spans="1:12" ht="15" x14ac:dyDescent="0.25">
      <c r="A153" s="23"/>
      <c r="B153" s="15"/>
      <c r="C153" s="11"/>
      <c r="D153" s="7" t="s">
        <v>32</v>
      </c>
      <c r="E153" s="76" t="s">
        <v>79</v>
      </c>
      <c r="F153" s="43">
        <v>32</v>
      </c>
      <c r="G153" s="43">
        <v>2.04</v>
      </c>
      <c r="H153" s="43">
        <v>6.08</v>
      </c>
      <c r="I153" s="43">
        <v>10.199999999999999</v>
      </c>
      <c r="J153" s="43">
        <v>91.8</v>
      </c>
      <c r="K153" s="44"/>
      <c r="L153" s="43">
        <v>1.58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737</v>
      </c>
      <c r="G156" s="19">
        <f t="shared" ref="G156:J156" si="72">SUM(G147:G155)</f>
        <v>23.11</v>
      </c>
      <c r="H156" s="19">
        <f t="shared" si="72"/>
        <v>23.809999999999995</v>
      </c>
      <c r="I156" s="19">
        <f t="shared" si="72"/>
        <v>107.14999999999999</v>
      </c>
      <c r="J156" s="19">
        <f t="shared" si="72"/>
        <v>716.07999999999993</v>
      </c>
      <c r="K156" s="25"/>
      <c r="L156" s="19">
        <f t="shared" ref="L156" si="73">SUM(L147:L155)</f>
        <v>78.8</v>
      </c>
    </row>
    <row r="157" spans="1:12" ht="15.75" thickBot="1" x14ac:dyDescent="0.25">
      <c r="A157" s="29">
        <f>A139</f>
        <v>2</v>
      </c>
      <c r="B157" s="30">
        <f>B139</f>
        <v>3</v>
      </c>
      <c r="C157" s="133" t="s">
        <v>4</v>
      </c>
      <c r="D157" s="134"/>
      <c r="E157" s="31"/>
      <c r="F157" s="32">
        <f>F146+F156</f>
        <v>1407</v>
      </c>
      <c r="G157" s="32">
        <f t="shared" ref="G157" si="74">G146+G156</f>
        <v>40.31</v>
      </c>
      <c r="H157" s="32">
        <f t="shared" ref="H157" si="75">H146+H156</f>
        <v>40.209999999999994</v>
      </c>
      <c r="I157" s="32">
        <f t="shared" ref="I157" si="76">I146+I156</f>
        <v>187.33999999999997</v>
      </c>
      <c r="J157" s="32">
        <f t="shared" ref="J157:L157" si="77">J146+J156</f>
        <v>1188.4099999999999</v>
      </c>
      <c r="K157" s="32"/>
      <c r="L157" s="32">
        <f t="shared" si="77"/>
        <v>170.61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20" t="s">
        <v>42</v>
      </c>
      <c r="F158" s="43">
        <v>300</v>
      </c>
      <c r="G158" s="127">
        <v>18.82</v>
      </c>
      <c r="H158" s="127">
        <v>19.34</v>
      </c>
      <c r="I158" s="122">
        <v>46.52</v>
      </c>
      <c r="J158" s="127">
        <v>523.85</v>
      </c>
      <c r="K158" s="126">
        <v>219</v>
      </c>
      <c r="L158" s="127">
        <v>80.94</v>
      </c>
    </row>
    <row r="159" spans="1:12" ht="15" x14ac:dyDescent="0.25">
      <c r="A159" s="23"/>
      <c r="B159" s="15"/>
      <c r="C159" s="11"/>
      <c r="D159" s="7" t="s">
        <v>22</v>
      </c>
      <c r="E159" s="121" t="s">
        <v>92</v>
      </c>
      <c r="F159" s="43">
        <v>200</v>
      </c>
      <c r="G159" s="128">
        <v>0.4</v>
      </c>
      <c r="H159" s="124">
        <v>0.2</v>
      </c>
      <c r="I159" s="123">
        <v>25.49</v>
      </c>
      <c r="J159" s="128">
        <v>60</v>
      </c>
      <c r="K159" s="125">
        <v>376</v>
      </c>
      <c r="L159" s="128">
        <v>4.6500000000000004</v>
      </c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19.22</v>
      </c>
      <c r="H165" s="19">
        <f t="shared" si="78"/>
        <v>19.54</v>
      </c>
      <c r="I165" s="19">
        <f t="shared" si="78"/>
        <v>72.010000000000005</v>
      </c>
      <c r="J165" s="19">
        <f t="shared" si="78"/>
        <v>583.85</v>
      </c>
      <c r="K165" s="25"/>
      <c r="L165" s="19">
        <f t="shared" ref="L165" si="79">SUM(L158:L164)</f>
        <v>85.59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07" t="s">
        <v>75</v>
      </c>
      <c r="F166" s="43">
        <v>60</v>
      </c>
      <c r="G166" s="110">
        <v>6.38</v>
      </c>
      <c r="H166" s="110">
        <v>2.67</v>
      </c>
      <c r="I166" s="112">
        <v>2.7</v>
      </c>
      <c r="J166" s="115">
        <v>46.6</v>
      </c>
      <c r="K166" s="44">
        <v>23</v>
      </c>
      <c r="L166" s="119">
        <v>2.7</v>
      </c>
    </row>
    <row r="167" spans="1:12" ht="15" x14ac:dyDescent="0.25">
      <c r="A167" s="23"/>
      <c r="B167" s="15"/>
      <c r="C167" s="11"/>
      <c r="D167" s="7" t="s">
        <v>27</v>
      </c>
      <c r="E167" s="106" t="s">
        <v>51</v>
      </c>
      <c r="F167" s="43">
        <v>200</v>
      </c>
      <c r="G167" s="109">
        <v>1.4</v>
      </c>
      <c r="H167" s="109">
        <v>5.96</v>
      </c>
      <c r="I167" s="111">
        <v>6.32</v>
      </c>
      <c r="J167" s="116">
        <v>71.08</v>
      </c>
      <c r="K167" s="44">
        <v>88</v>
      </c>
      <c r="L167" s="118">
        <v>6.32</v>
      </c>
    </row>
    <row r="168" spans="1:12" ht="15" x14ac:dyDescent="0.25">
      <c r="A168" s="23"/>
      <c r="B168" s="15"/>
      <c r="C168" s="11"/>
      <c r="D168" s="7" t="s">
        <v>28</v>
      </c>
      <c r="E168" s="106" t="s">
        <v>84</v>
      </c>
      <c r="F168" s="43">
        <v>90</v>
      </c>
      <c r="G168" s="109">
        <v>8.58</v>
      </c>
      <c r="H168" s="109">
        <v>7.05</v>
      </c>
      <c r="I168" s="111">
        <v>10.87</v>
      </c>
      <c r="J168" s="114">
        <v>128.06</v>
      </c>
      <c r="K168" s="44">
        <v>243</v>
      </c>
      <c r="L168" s="118">
        <v>10.87</v>
      </c>
    </row>
    <row r="169" spans="1:12" ht="15" x14ac:dyDescent="0.25">
      <c r="A169" s="23"/>
      <c r="B169" s="15"/>
      <c r="C169" s="11"/>
      <c r="D169" s="7" t="s">
        <v>29</v>
      </c>
      <c r="E169" s="105" t="s">
        <v>101</v>
      </c>
      <c r="F169" s="43">
        <v>155</v>
      </c>
      <c r="G169" s="108">
        <v>7.4</v>
      </c>
      <c r="H169" s="108">
        <v>3.7</v>
      </c>
      <c r="I169" s="108">
        <v>24.47</v>
      </c>
      <c r="J169" s="113">
        <v>190.95</v>
      </c>
      <c r="K169" s="44">
        <v>199</v>
      </c>
      <c r="L169" s="117">
        <v>24.47</v>
      </c>
    </row>
    <row r="170" spans="1:12" ht="15" x14ac:dyDescent="0.25">
      <c r="A170" s="23"/>
      <c r="B170" s="15"/>
      <c r="C170" s="11"/>
      <c r="D170" s="7" t="s">
        <v>30</v>
      </c>
      <c r="E170" s="106" t="s">
        <v>54</v>
      </c>
      <c r="F170" s="43">
        <v>200</v>
      </c>
      <c r="G170" s="109">
        <v>0.66</v>
      </c>
      <c r="H170" s="109">
        <v>0.09</v>
      </c>
      <c r="I170" s="111">
        <v>32.01</v>
      </c>
      <c r="J170" s="114">
        <v>132.80000000000001</v>
      </c>
      <c r="K170" s="44">
        <v>349</v>
      </c>
      <c r="L170" s="118">
        <v>32.01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45</v>
      </c>
      <c r="G171" s="43">
        <v>0.45</v>
      </c>
      <c r="H171" s="43">
        <v>0.45</v>
      </c>
      <c r="I171" s="43">
        <v>22.04</v>
      </c>
      <c r="J171" s="43">
        <v>110.3</v>
      </c>
      <c r="K171" s="44"/>
      <c r="L171" s="43">
        <v>2.31</v>
      </c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32</v>
      </c>
      <c r="G172" s="43">
        <v>2.04</v>
      </c>
      <c r="H172" s="43">
        <v>6.08</v>
      </c>
      <c r="I172" s="43">
        <v>10.199999999999999</v>
      </c>
      <c r="J172" s="43">
        <v>91.8</v>
      </c>
      <c r="K172" s="44"/>
      <c r="L172" s="43">
        <v>1.58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782</v>
      </c>
      <c r="G175" s="19">
        <f t="shared" ref="G175:J175" si="80">SUM(G166:G174)</f>
        <v>26.909999999999997</v>
      </c>
      <c r="H175" s="19">
        <f t="shared" si="80"/>
        <v>26</v>
      </c>
      <c r="I175" s="19">
        <f t="shared" si="80"/>
        <v>108.61</v>
      </c>
      <c r="J175" s="19">
        <f t="shared" si="80"/>
        <v>771.58999999999992</v>
      </c>
      <c r="K175" s="25"/>
      <c r="L175" s="19">
        <f t="shared" ref="L175" si="81">SUM(L166:L174)</f>
        <v>80.260000000000005</v>
      </c>
    </row>
    <row r="176" spans="1:12" ht="15" x14ac:dyDescent="0.2">
      <c r="A176" s="29">
        <f>A158</f>
        <v>2</v>
      </c>
      <c r="B176" s="30">
        <f>B158</f>
        <v>4</v>
      </c>
      <c r="C176" s="133" t="s">
        <v>4</v>
      </c>
      <c r="D176" s="134"/>
      <c r="E176" s="31"/>
      <c r="F176" s="32">
        <f>F165+F175</f>
        <v>1282</v>
      </c>
      <c r="G176" s="32">
        <f t="shared" ref="G176" si="82">G165+G175</f>
        <v>46.129999999999995</v>
      </c>
      <c r="H176" s="32">
        <f t="shared" ref="H176" si="83">H165+H175</f>
        <v>45.54</v>
      </c>
      <c r="I176" s="32">
        <f t="shared" ref="I176" si="84">I165+I175</f>
        <v>180.62</v>
      </c>
      <c r="J176" s="32">
        <f t="shared" ref="J176:L176" si="85">J165+J175</f>
        <v>1355.44</v>
      </c>
      <c r="K176" s="32"/>
      <c r="L176" s="32">
        <f t="shared" si="85"/>
        <v>165.85000000000002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104</v>
      </c>
      <c r="F177" s="40">
        <v>200</v>
      </c>
      <c r="G177" s="54">
        <v>5.83</v>
      </c>
      <c r="H177" s="54">
        <v>8.0399999999999991</v>
      </c>
      <c r="I177" s="55">
        <v>42.55</v>
      </c>
      <c r="J177" s="54">
        <v>218.25</v>
      </c>
      <c r="K177" s="41">
        <v>182</v>
      </c>
      <c r="L177" s="40">
        <v>42.55</v>
      </c>
    </row>
    <row r="178" spans="1:12" ht="15" x14ac:dyDescent="0.25">
      <c r="A178" s="23"/>
      <c r="B178" s="15"/>
      <c r="C178" s="11"/>
      <c r="D178" s="7" t="s">
        <v>22</v>
      </c>
      <c r="E178" s="52" t="s">
        <v>92</v>
      </c>
      <c r="F178" s="43">
        <v>200</v>
      </c>
      <c r="G178" s="57">
        <v>0.7</v>
      </c>
      <c r="H178" s="57">
        <v>0.02</v>
      </c>
      <c r="I178" s="69">
        <v>0.15</v>
      </c>
      <c r="J178" s="57">
        <v>60</v>
      </c>
      <c r="K178" s="68">
        <v>376</v>
      </c>
      <c r="L178" s="69">
        <v>0.15</v>
      </c>
    </row>
    <row r="179" spans="1:12" ht="15" x14ac:dyDescent="0.25">
      <c r="A179" s="23"/>
      <c r="B179" s="15"/>
      <c r="C179" s="11"/>
      <c r="D179" s="7" t="s">
        <v>23</v>
      </c>
      <c r="E179" s="52" t="s">
        <v>80</v>
      </c>
      <c r="F179" s="43">
        <v>100</v>
      </c>
      <c r="G179" s="57">
        <v>9.8000000000000007</v>
      </c>
      <c r="H179" s="57">
        <v>8.0299999999999994</v>
      </c>
      <c r="I179" s="69">
        <v>14.83</v>
      </c>
      <c r="J179" s="57">
        <v>157</v>
      </c>
      <c r="K179" s="68">
        <v>3</v>
      </c>
      <c r="L179" s="69">
        <v>14.83</v>
      </c>
    </row>
    <row r="180" spans="1:12" ht="15" x14ac:dyDescent="0.25">
      <c r="A180" s="23"/>
      <c r="B180" s="15"/>
      <c r="C180" s="11"/>
      <c r="D180" s="7" t="s">
        <v>24</v>
      </c>
      <c r="E180" s="53"/>
      <c r="F180" s="43"/>
      <c r="G180" s="78"/>
      <c r="H180" s="64"/>
      <c r="I180" s="79"/>
      <c r="J180" s="59"/>
      <c r="K180" s="68"/>
      <c r="L180" s="79"/>
    </row>
    <row r="181" spans="1:12" ht="15" x14ac:dyDescent="0.25">
      <c r="A181" s="23"/>
      <c r="B181" s="15"/>
      <c r="C181" s="11"/>
      <c r="D181" s="129" t="s">
        <v>30</v>
      </c>
      <c r="E181" s="53" t="s">
        <v>105</v>
      </c>
      <c r="F181" s="43">
        <v>200</v>
      </c>
      <c r="G181" s="78">
        <v>0.4</v>
      </c>
      <c r="H181" s="64">
        <v>0.4</v>
      </c>
      <c r="I181" s="79">
        <v>9.8000000000000007</v>
      </c>
      <c r="J181" s="59">
        <v>100</v>
      </c>
      <c r="K181" s="68">
        <v>338</v>
      </c>
      <c r="L181" s="79">
        <v>9.8000000000000007</v>
      </c>
    </row>
    <row r="182" spans="1:12" ht="15" x14ac:dyDescent="0.25">
      <c r="A182" s="23"/>
      <c r="B182" s="15"/>
      <c r="C182" s="11"/>
      <c r="D182" s="129"/>
      <c r="E182" s="53"/>
      <c r="F182" s="43"/>
      <c r="G182" s="78"/>
      <c r="H182" s="64"/>
      <c r="I182" s="79"/>
      <c r="J182" s="59"/>
      <c r="K182" s="68"/>
      <c r="L182" s="79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16.73</v>
      </c>
      <c r="H184" s="19">
        <f t="shared" si="86"/>
        <v>16.489999999999995</v>
      </c>
      <c r="I184" s="19">
        <f t="shared" si="86"/>
        <v>67.33</v>
      </c>
      <c r="J184" s="19">
        <f t="shared" si="86"/>
        <v>535.25</v>
      </c>
      <c r="K184" s="25"/>
      <c r="L184" s="19">
        <f t="shared" ref="L184" si="87">SUM(L177:L183)</f>
        <v>67.33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50</v>
      </c>
      <c r="F185" s="43">
        <v>60</v>
      </c>
      <c r="G185" s="63">
        <v>0.45</v>
      </c>
      <c r="H185" s="63">
        <v>3.6</v>
      </c>
      <c r="I185" s="65">
        <v>1.4</v>
      </c>
      <c r="J185" s="63">
        <v>39.96</v>
      </c>
      <c r="K185" s="67">
        <v>13</v>
      </c>
      <c r="L185" s="63">
        <v>8.08</v>
      </c>
    </row>
    <row r="186" spans="1:12" ht="15" x14ac:dyDescent="0.25">
      <c r="A186" s="23"/>
      <c r="B186" s="15"/>
      <c r="C186" s="11"/>
      <c r="D186" s="7" t="s">
        <v>27</v>
      </c>
      <c r="E186" s="52" t="s">
        <v>102</v>
      </c>
      <c r="F186" s="43">
        <v>200</v>
      </c>
      <c r="G186" s="64">
        <v>8.6</v>
      </c>
      <c r="H186" s="64">
        <v>4</v>
      </c>
      <c r="I186" s="66">
        <v>9.4</v>
      </c>
      <c r="J186" s="61">
        <v>85.8</v>
      </c>
      <c r="K186" s="68">
        <v>96</v>
      </c>
      <c r="L186" s="64">
        <v>4.8600000000000003</v>
      </c>
    </row>
    <row r="187" spans="1:12" ht="15" x14ac:dyDescent="0.25">
      <c r="A187" s="23"/>
      <c r="B187" s="15"/>
      <c r="C187" s="11"/>
      <c r="D187" s="7" t="s">
        <v>28</v>
      </c>
      <c r="E187" s="52" t="s">
        <v>103</v>
      </c>
      <c r="F187" s="43">
        <v>90</v>
      </c>
      <c r="G187" s="64">
        <v>9.09</v>
      </c>
      <c r="H187" s="64">
        <v>7.01</v>
      </c>
      <c r="I187" s="66">
        <v>2.06</v>
      </c>
      <c r="J187" s="64">
        <v>146.80000000000001</v>
      </c>
      <c r="K187" s="68">
        <v>277</v>
      </c>
      <c r="L187" s="64">
        <v>20.420000000000002</v>
      </c>
    </row>
    <row r="188" spans="1:12" ht="15" x14ac:dyDescent="0.25">
      <c r="A188" s="23"/>
      <c r="B188" s="15"/>
      <c r="C188" s="11"/>
      <c r="D188" s="7" t="s">
        <v>29</v>
      </c>
      <c r="E188" s="52" t="s">
        <v>70</v>
      </c>
      <c r="F188" s="43">
        <v>155</v>
      </c>
      <c r="G188" s="64">
        <v>4.8499999999999996</v>
      </c>
      <c r="H188" s="64">
        <v>5.5</v>
      </c>
      <c r="I188" s="66">
        <v>39.86</v>
      </c>
      <c r="J188" s="64">
        <v>240</v>
      </c>
      <c r="K188" s="68">
        <v>171</v>
      </c>
      <c r="L188" s="64">
        <v>8.1999999999999993</v>
      </c>
    </row>
    <row r="189" spans="1:12" ht="15" x14ac:dyDescent="0.25">
      <c r="A189" s="23"/>
      <c r="B189" s="15"/>
      <c r="C189" s="11"/>
      <c r="D189" s="7" t="s">
        <v>30</v>
      </c>
      <c r="E189" s="52" t="s">
        <v>64</v>
      </c>
      <c r="F189" s="43">
        <v>200</v>
      </c>
      <c r="G189" s="64">
        <v>0.66</v>
      </c>
      <c r="H189" s="64">
        <v>0.3</v>
      </c>
      <c r="I189" s="66">
        <v>27.6</v>
      </c>
      <c r="J189" s="64">
        <v>88.2</v>
      </c>
      <c r="K189" s="68">
        <v>388</v>
      </c>
      <c r="L189" s="64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45</v>
      </c>
      <c r="G190" s="43">
        <v>0.45</v>
      </c>
      <c r="H190" s="43">
        <v>0.45</v>
      </c>
      <c r="I190" s="43">
        <v>22.04</v>
      </c>
      <c r="J190" s="43">
        <v>110.3</v>
      </c>
      <c r="K190" s="44"/>
      <c r="L190" s="43">
        <v>2.31</v>
      </c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32</v>
      </c>
      <c r="G191" s="43">
        <v>2.04</v>
      </c>
      <c r="H191" s="43">
        <v>6.08</v>
      </c>
      <c r="I191" s="43">
        <v>10.199999999999999</v>
      </c>
      <c r="J191" s="43">
        <v>91.8</v>
      </c>
      <c r="K191" s="44"/>
      <c r="L191" s="43">
        <v>1.58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782</v>
      </c>
      <c r="G194" s="19">
        <f t="shared" ref="G194:J194" si="88">SUM(G185:G193)</f>
        <v>26.14</v>
      </c>
      <c r="H194" s="19">
        <f t="shared" si="88"/>
        <v>26.939999999999998</v>
      </c>
      <c r="I194" s="19">
        <f t="shared" si="88"/>
        <v>112.55999999999999</v>
      </c>
      <c r="J194" s="19">
        <f t="shared" si="88"/>
        <v>802.8599999999999</v>
      </c>
      <c r="K194" s="25"/>
      <c r="L194" s="19">
        <f t="shared" ref="L194" si="89">SUM(L185:L193)</f>
        <v>52.45</v>
      </c>
    </row>
    <row r="195" spans="1:12" ht="15" x14ac:dyDescent="0.2">
      <c r="A195" s="29">
        <f>A177</f>
        <v>2</v>
      </c>
      <c r="B195" s="30">
        <f>B177</f>
        <v>5</v>
      </c>
      <c r="C195" s="133" t="s">
        <v>4</v>
      </c>
      <c r="D195" s="134"/>
      <c r="E195" s="31"/>
      <c r="F195" s="32">
        <f>F184+F194</f>
        <v>1482</v>
      </c>
      <c r="G195" s="32">
        <f t="shared" ref="G195" si="90">G184+G194</f>
        <v>42.870000000000005</v>
      </c>
      <c r="H195" s="32">
        <f t="shared" ref="H195" si="91">H184+H194</f>
        <v>43.429999999999993</v>
      </c>
      <c r="I195" s="32">
        <f t="shared" ref="I195" si="92">I184+I194</f>
        <v>179.89</v>
      </c>
      <c r="J195" s="32">
        <f t="shared" ref="J195:L195" si="93">J184+J194</f>
        <v>1338.11</v>
      </c>
      <c r="K195" s="32"/>
      <c r="L195" s="32">
        <f t="shared" si="93"/>
        <v>119.78</v>
      </c>
    </row>
    <row r="196" spans="1:12" x14ac:dyDescent="0.2">
      <c r="A196" s="27"/>
      <c r="B196" s="28"/>
      <c r="C196" s="135" t="s">
        <v>5</v>
      </c>
      <c r="D196" s="135"/>
      <c r="E196" s="135"/>
      <c r="F196" s="34">
        <f>(F24+F43+F62+F81+F100+F119+F138+F157+F176+F195)/(IF(F24=0,0,1)+IF(F43=0,0,1)+IF(F62=0,0,1)+IF(F81=0,0,1)+IF(F100=0,0,1)+IF(F119=0,0,1)+IF(F138=0,0,1)+IF(F157=0,0,1)+IF(F176=0,0,1)+IF(F195=0,0,1))</f>
        <v>1353.6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78.022999999999996</v>
      </c>
      <c r="H196" s="34">
        <f t="shared" si="94"/>
        <v>43.915999999999997</v>
      </c>
      <c r="I196" s="34">
        <f t="shared" si="94"/>
        <v>183.51299999999998</v>
      </c>
      <c r="J196" s="34">
        <f t="shared" si="94"/>
        <v>1277.9159999999999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169.91699999999997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2023-10-24T09:46:32Z</cp:lastPrinted>
  <dcterms:created xsi:type="dcterms:W3CDTF">2022-05-16T14:23:56Z</dcterms:created>
  <dcterms:modified xsi:type="dcterms:W3CDTF">2024-12-06T07:53:35Z</dcterms:modified>
</cp:coreProperties>
</file>